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9320" windowHeight="11295" tabRatio="744" firstSheet="8" activeTab="8"/>
  </bookViews>
  <sheets>
    <sheet name="Лесничества" sheetId="1" state="hidden" r:id="rId1"/>
    <sheet name="SampleRows" sheetId="2" state="hidden" r:id="rId2"/>
    <sheet name="Словарь" sheetId="3" state="hidden" r:id="rId3"/>
    <sheet name="Настройки словаря" sheetId="4" state="hidden" r:id="rId4"/>
    <sheet name="Настройка" sheetId="5" state="hidden" r:id="rId5"/>
    <sheet name="Методики" sheetId="6" state="hidden" r:id="rId6"/>
    <sheet name="Методики DOS" sheetId="7" state="hidden" r:id="rId7"/>
    <sheet name="Параметры" sheetId="8" state="hidden" r:id="rId8"/>
    <sheet name="Лист2" sheetId="9" r:id="rId9"/>
  </sheets>
  <definedNames>
    <definedName name="_xlfn.COUNTIFS" hidden="1">#NAME?</definedName>
    <definedName name="LesCode">'Лесничества'!$A$2:$B$2</definedName>
    <definedName name="LesName">'Лесничества'!$A$2:$A$2</definedName>
    <definedName name="ВидИспСорт">'Словарь'!$B$2:$C$18</definedName>
    <definedName name="ВидыИспользования">'Словарь'!$B$2:$B$18</definedName>
    <definedName name="Код">"R[1]C"</definedName>
    <definedName name="КодВидИсп">'Словарь'!$A$2:$C$18</definedName>
    <definedName name="КодВидИсп2">'Словарь'!$B$2:$D$18</definedName>
  </definedNames>
  <calcPr fullCalcOnLoad="1"/>
</workbook>
</file>

<file path=xl/sharedStrings.xml><?xml version="1.0" encoding="utf-8"?>
<sst xmlns="http://schemas.openxmlformats.org/spreadsheetml/2006/main" count="531" uniqueCount="329">
  <si>
    <t>Общество с ограниченной ответственностью "Кызыл - Озек крестьянское хозяйство"</t>
  </si>
  <si>
    <t>0408010157</t>
  </si>
  <si>
    <t>Индивидуальный предприниматель Поляков Михаил Юрьевич</t>
  </si>
  <si>
    <t>543305950989</t>
  </si>
  <si>
    <t>Индивидуальный предприниматель Кулаковский Вячеслав Владимирович</t>
  </si>
  <si>
    <t>540515898024</t>
  </si>
  <si>
    <t>Имя листа</t>
  </si>
  <si>
    <t>Выбор лесничества</t>
  </si>
  <si>
    <t>Версия словаря</t>
  </si>
  <si>
    <t>Краткое наименование орг.</t>
  </si>
  <si>
    <t>Полное наименование орг.</t>
  </si>
  <si>
    <t>Код орг.</t>
  </si>
  <si>
    <t>Наименование лесничества</t>
  </si>
  <si>
    <t>Код лесничества</t>
  </si>
  <si>
    <t>Наименование суб.</t>
  </si>
  <si>
    <t>Код суб.</t>
  </si>
  <si>
    <t>1-да, 2-нет</t>
  </si>
  <si>
    <t>строка</t>
  </si>
  <si>
    <t>графа</t>
  </si>
  <si>
    <t>10</t>
  </si>
  <si>
    <t>20</t>
  </si>
  <si>
    <t>30</t>
  </si>
  <si>
    <t>31</t>
  </si>
  <si>
    <t>32</t>
  </si>
  <si>
    <t>40</t>
  </si>
  <si>
    <t>11</t>
  </si>
  <si>
    <t>12</t>
  </si>
  <si>
    <t>13</t>
  </si>
  <si>
    <t>14</t>
  </si>
  <si>
    <t>16</t>
  </si>
  <si>
    <t>33</t>
  </si>
  <si>
    <t>17</t>
  </si>
  <si>
    <t>18</t>
  </si>
  <si>
    <t>код
формы</t>
  </si>
  <si>
    <t>Наименование формы</t>
  </si>
  <si>
    <t>Имя
листа
(формы)</t>
  </si>
  <si>
    <t>адрес
назв.
УЛ (c/r)</t>
  </si>
  <si>
    <t>адрес кода формы (c/r)</t>
  </si>
  <si>
    <t>адрес
даты (c/r)</t>
  </si>
  <si>
    <t>Кол
блк</t>
  </si>
  <si>
    <t>dS</t>
  </si>
  <si>
    <t>c.</t>
  </si>
  <si>
    <t>г.</t>
  </si>
  <si>
    <t>с.</t>
  </si>
  <si>
    <t>Строка в формах для анализа, с которой должны выводиться данные</t>
  </si>
  <si>
    <t>Столбец в формах для анализа, с которого должны выводиться данные</t>
  </si>
  <si>
    <r>
      <t xml:space="preserve">Здесь надо
поставить
символ 
</t>
    </r>
    <r>
      <rPr>
        <sz val="8"/>
        <color indexed="10"/>
        <rFont val="Arial Cyr"/>
        <family val="2"/>
      </rPr>
      <t>*</t>
    </r>
  </si>
  <si>
    <t>Вид использования лесов</t>
  </si>
  <si>
    <t>Наименование
лесопользователя
(арендатора)</t>
  </si>
  <si>
    <t>080211</t>
  </si>
  <si>
    <t>Заготовка живицы</t>
  </si>
  <si>
    <t>Заготовка и сбор недревесных лесных ресурсов</t>
  </si>
  <si>
    <t>Заготовка пищевых лесных ресурсов и сбор лекарственных растений</t>
  </si>
  <si>
    <t>Ведение сельского хозяйства</t>
  </si>
  <si>
    <t>Осуществление научно-исследовательской деятельности, образовательной деятельности</t>
  </si>
  <si>
    <t>Осуществление рекреационной деятельности</t>
  </si>
  <si>
    <t>Создание лесных плантаций и их эксплуатация</t>
  </si>
  <si>
    <t>Выращивание лесных плодовых, ягодных, декоративных растений, лекарственных растений</t>
  </si>
  <si>
    <t>Строительство и эксплуатация водохранилищ и иных искусственных водных объектов, а также гидротехнических сооружений и специализированных портов</t>
  </si>
  <si>
    <t>Переработка древесины и иных лесных ресурсов</t>
  </si>
  <si>
    <t>Осуществление религиозной деятельности</t>
  </si>
  <si>
    <t>Заготовка древесины</t>
  </si>
  <si>
    <t>Виды использования лесов</t>
  </si>
  <si>
    <t>Выполнение работ по геологическому изучению недр, разработка месторождений полезных ископаемых</t>
  </si>
  <si>
    <t>Иные виды, определенные в соотвествии с частью 2 статьи 6 Лесного кодекса РФ</t>
  </si>
  <si>
    <t>0802118</t>
  </si>
  <si>
    <t>0802119</t>
  </si>
  <si>
    <t>Код лес-ва</t>
  </si>
  <si>
    <t>Настройки</t>
  </si>
  <si>
    <t>17-ОИП</t>
  </si>
  <si>
    <t>21</t>
  </si>
  <si>
    <t>053 1 16 90010 01 6000 140</t>
  </si>
  <si>
    <t>053 1 16 25071 01 6000 140</t>
  </si>
  <si>
    <t>053 1 16 27000 01 6000 140</t>
  </si>
  <si>
    <t>19</t>
  </si>
  <si>
    <t>ИНН</t>
  </si>
  <si>
    <t>01</t>
  </si>
  <si>
    <t>23</t>
  </si>
  <si>
    <t>Осуществление видов деятельности в сфере охотничьего хозяйства</t>
  </si>
  <si>
    <t>41</t>
  </si>
  <si>
    <t>42</t>
  </si>
  <si>
    <t>43</t>
  </si>
  <si>
    <t>44</t>
  </si>
  <si>
    <t>45</t>
  </si>
  <si>
    <t>Строительство, реконструкция, эксплуатация линейных объектов</t>
  </si>
  <si>
    <t>46</t>
  </si>
  <si>
    <t>47</t>
  </si>
  <si>
    <t>48</t>
  </si>
  <si>
    <t>49</t>
  </si>
  <si>
    <t>Выращивание посадочного материала лесных растений (саженцев, сеянцев)</t>
  </si>
  <si>
    <t>50</t>
  </si>
  <si>
    <t>Код для сортировки</t>
  </si>
  <si>
    <t>Код по 24-ОИП</t>
  </si>
  <si>
    <t>03</t>
  </si>
  <si>
    <t>02</t>
  </si>
  <si>
    <t>04</t>
  </si>
  <si>
    <t>05</t>
  </si>
  <si>
    <t>06</t>
  </si>
  <si>
    <t>07</t>
  </si>
  <si>
    <t>08</t>
  </si>
  <si>
    <t>09</t>
  </si>
  <si>
    <t>15</t>
  </si>
  <si>
    <t>22</t>
  </si>
  <si>
    <t>24</t>
  </si>
  <si>
    <t>25</t>
  </si>
  <si>
    <t>26</t>
  </si>
  <si>
    <t>27</t>
  </si>
  <si>
    <t>28</t>
  </si>
  <si>
    <t>29</t>
  </si>
  <si>
    <t>Барнаульское</t>
  </si>
  <si>
    <t>Баевское</t>
  </si>
  <si>
    <t>Белокурихинское</t>
  </si>
  <si>
    <t>Бийское</t>
  </si>
  <si>
    <t>Бобровское</t>
  </si>
  <si>
    <t>Боровлянское</t>
  </si>
  <si>
    <t>Волчихинское</t>
  </si>
  <si>
    <t>Горно-Колыванское</t>
  </si>
  <si>
    <t>Залесовское</t>
  </si>
  <si>
    <t>Знаменское</t>
  </si>
  <si>
    <t>Каменское</t>
  </si>
  <si>
    <t>Ключевское</t>
  </si>
  <si>
    <t>Кулундинское</t>
  </si>
  <si>
    <t>Ларичихинское</t>
  </si>
  <si>
    <t>Лебяжинское</t>
  </si>
  <si>
    <t>Новичихинское</t>
  </si>
  <si>
    <t>Озеро-Кузнецовское</t>
  </si>
  <si>
    <t>Озерское</t>
  </si>
  <si>
    <t>Павловское</t>
  </si>
  <si>
    <t>Панкрушихинское</t>
  </si>
  <si>
    <t>Петровское</t>
  </si>
  <si>
    <t>Ракитовское</t>
  </si>
  <si>
    <t>Ребрихинское</t>
  </si>
  <si>
    <t>Солтонское</t>
  </si>
  <si>
    <t>Степно-Михайловское</t>
  </si>
  <si>
    <t>Тогульское</t>
  </si>
  <si>
    <t>Тягунское</t>
  </si>
  <si>
    <t>Фрунзенское</t>
  </si>
  <si>
    <t>Чарышское</t>
  </si>
  <si>
    <t>Шипуновское</t>
  </si>
  <si>
    <t>Алтайское</t>
  </si>
  <si>
    <t>211211</t>
  </si>
  <si>
    <t>1-недоимки</t>
  </si>
  <si>
    <t>0802120</t>
  </si>
  <si>
    <t>Общество с ограниченной ответственностью "Алтайчын"</t>
  </si>
  <si>
    <t>0411160681</t>
  </si>
  <si>
    <t>Общество с ограниченной ответственностью "Электросервис"</t>
  </si>
  <si>
    <t>0411089076</t>
  </si>
  <si>
    <t>Сельскохозяйственный производственный кооператив "Кырлык"</t>
  </si>
  <si>
    <t>0403000116</t>
  </si>
  <si>
    <t>Сельскохозяйственный производственный кооператив "МАК"</t>
  </si>
  <si>
    <t>0403003533</t>
  </si>
  <si>
    <t>Филиал публичного акционерного общества "Межрегиональная распределительная сетевая компания Сибири"- "Горно-Алтайские электрические сети"</t>
  </si>
  <si>
    <t>2460069527</t>
  </si>
  <si>
    <t>Общество с ограниченной ответственностью "Плесси-ле-Тур"</t>
  </si>
  <si>
    <t>2225029228</t>
  </si>
  <si>
    <t>Индивидуальный предприниматель глава крестьянского (фермерского) хозяйства Греков Алексей Николаевич</t>
  </si>
  <si>
    <t>041000662509</t>
  </si>
  <si>
    <t>Заболотнов Владимир Сергеевич</t>
  </si>
  <si>
    <t>040700562762</t>
  </si>
  <si>
    <t>Пахоруков Алексей Борисович</t>
  </si>
  <si>
    <t>040701000607</t>
  </si>
  <si>
    <t>Недоимка, тыс.руб</t>
  </si>
  <si>
    <t>Реестр лесопользователей-должников по плате за использование лесов в федеральный бюджет</t>
  </si>
  <si>
    <t>№№</t>
  </si>
  <si>
    <t>0407007200</t>
  </si>
  <si>
    <t>Общество с ограниченной ответственностью "Тайга"</t>
  </si>
  <si>
    <t>Общество с ограниченной ответственностью "АМИРус"</t>
  </si>
  <si>
    <t>Бабаков Алексей Ботбоевич</t>
  </si>
  <si>
    <t>Индивидуальный предприниматель глава крестьянского (фермерского) хозяйства Половников Владимир Иванович</t>
  </si>
  <si>
    <t>Общество с ограниченной ответственностью "Телецкое"</t>
  </si>
  <si>
    <t>Индивидуальный предприниматель Иванов Юрий Владимирович</t>
  </si>
  <si>
    <t>Тадышева Людмила Ивановна</t>
  </si>
  <si>
    <t>0411160385</t>
  </si>
  <si>
    <t>040300556789</t>
  </si>
  <si>
    <t>040200634306</t>
  </si>
  <si>
    <t>0411165584</t>
  </si>
  <si>
    <t>040801079174</t>
  </si>
  <si>
    <t>041000017812</t>
  </si>
  <si>
    <t>Молчинов Алексей Мендурчинович</t>
  </si>
  <si>
    <t>Клепиков Евгений Александрович</t>
  </si>
  <si>
    <t>Автономное учреждение "АУ РА "Иогач лес""</t>
  </si>
  <si>
    <t>Общество с ограниченной ответственностью "Мосинвест путь"</t>
  </si>
  <si>
    <t>5401961650</t>
  </si>
  <si>
    <t>0407008123</t>
  </si>
  <si>
    <t/>
  </si>
  <si>
    <t>040400574020</t>
  </si>
  <si>
    <t>040600277105</t>
  </si>
  <si>
    <t>041000561003</t>
  </si>
  <si>
    <t>0411173553</t>
  </si>
  <si>
    <t>0409910640</t>
  </si>
  <si>
    <t>040800124152</t>
  </si>
  <si>
    <t>0410004129</t>
  </si>
  <si>
    <t>0411088347</t>
  </si>
  <si>
    <t>040200751391</t>
  </si>
  <si>
    <t>Общество с ограниченной ответственностью "Коста Лека"</t>
  </si>
  <si>
    <t>АУ РА "Каракокша лес"</t>
  </si>
  <si>
    <t>Мещеряков Владимир Николаевич</t>
  </si>
  <si>
    <t>Общество с ограниченной ответственностью "Алтай"</t>
  </si>
  <si>
    <t>Общество с ограниченной ответственностью "Инвест Алтай"</t>
  </si>
  <si>
    <t>Зубков Евгений Николаевич</t>
  </si>
  <si>
    <t>Общество с ограниченной ответственностью "Смежник"</t>
  </si>
  <si>
    <t>Индивидуальный предприниматель глава крестьянского (фермерского) хозяйства Челчушев Аржан Васильевич</t>
  </si>
  <si>
    <t>Индивидуальный предприниматель глава крестьянского (фермерского) хозяйства Борошев Аршин Романович (Колду-Айры)</t>
  </si>
  <si>
    <t>Общество с ограниченной ответственностью "Ирбис Алтая"</t>
  </si>
  <si>
    <t>Индивидуальный предприниматель Казанцев Константин Алексеевич</t>
  </si>
  <si>
    <t>Шевченко Сергей Завенович</t>
  </si>
  <si>
    <t>Индивидуальный предприниматель Кучинов Мерген Андреевич</t>
  </si>
  <si>
    <t>Денисов Георгий Лаврентьевич</t>
  </si>
  <si>
    <t>0407001632</t>
  </si>
  <si>
    <t>040200530547</t>
  </si>
  <si>
    <t>040401065547</t>
  </si>
  <si>
    <t>0408010478</t>
  </si>
  <si>
    <t>040801936735</t>
  </si>
  <si>
    <t>041000030274</t>
  </si>
  <si>
    <t>040401092100</t>
  </si>
  <si>
    <t>040800293520</t>
  </si>
  <si>
    <t>Сельскохозяйственный потребительский кооператив "Минор"</t>
  </si>
  <si>
    <t>Сельскохозяйственный потребительский кооператив "Алтайтрансснаб"</t>
  </si>
  <si>
    <t>Трифанов Аржан Вениаминович</t>
  </si>
  <si>
    <t>Общество с ограниченной ответственностью "артель старателей "Золотой полюс""</t>
  </si>
  <si>
    <t>Общество с ограниченной ответственностью "Стэмп"</t>
  </si>
  <si>
    <t>Общество с ограниченной ответственностью "МОНТВИЛЬ"</t>
  </si>
  <si>
    <t>Сюрюлов Айдар Леонидович</t>
  </si>
  <si>
    <t>Индивидуальный предприниматель Игнатов Виталий Федорович</t>
  </si>
  <si>
    <t>Сельскохозяйственный производственный кооператив "Мендур-Соккон"</t>
  </si>
  <si>
    <t>Общество с ограниченной ответственностью "Монолит"</t>
  </si>
  <si>
    <t>Осипова Татьяна Валерьевна</t>
  </si>
  <si>
    <t>Общество с ограниченной ответственностью "Спецотделка"</t>
  </si>
  <si>
    <t>Дерешев Роман Викторович</t>
  </si>
  <si>
    <t>Индивидуальный предприниматель Горохов Игорь Владимирович</t>
  </si>
  <si>
    <t>Общество с ограниченной ответственностью "Объединение "Инициатива"</t>
  </si>
  <si>
    <t>Общество с ограниченной ответственностью "Мораум-2"</t>
  </si>
  <si>
    <t>Индивидуальный предприниматель Тузачинов Эркин Семенович</t>
  </si>
  <si>
    <t>Тиханкин Юрий Александрович</t>
  </si>
  <si>
    <t>РостКом, ООО</t>
  </si>
  <si>
    <t>Ардиматова Маргарита Макаровна</t>
  </si>
  <si>
    <t>Индивидуальный предприниматель Казазаев Евгений Александрович</t>
  </si>
  <si>
    <t>Индивидуальный предприниматель Кандараков Роман Анатольевич</t>
  </si>
  <si>
    <t>Индивидуальный предприниматель глава крестьянского (фермерского) хозяйства Ороев Газет Депишкенович</t>
  </si>
  <si>
    <t>Боронов Александр Ерекенович</t>
  </si>
  <si>
    <t>Борзенков Владимир Александрович</t>
  </si>
  <si>
    <t>Тыдыков Валерий Михайлович</t>
  </si>
  <si>
    <t>Кутуков Евгений Анатольевич</t>
  </si>
  <si>
    <t>Индивидуальный предприниматель глава крестьянского (фермерского) хозяйства Попов Евгений Александрович</t>
  </si>
  <si>
    <t>Огнев Владимир Игоревич</t>
  </si>
  <si>
    <t>Общество с ограниченной ответственностью "Таежник  туристический оздоровительный комплекс"</t>
  </si>
  <si>
    <t>Общество с ограниченной ответственностью "Тамерлан"</t>
  </si>
  <si>
    <t>Замятина Любовь Александровна</t>
  </si>
  <si>
    <t>Общество с ограниченной ответственностью "Тихонькое"</t>
  </si>
  <si>
    <t>Общество с ограниченной ответственностью "Сибленд"</t>
  </si>
  <si>
    <t>Общество с ограниченной ответственностью "Эко Кедр"</t>
  </si>
  <si>
    <t>Индивидуальный предприниматель глава крестьянского (фермерского) хозяйства "Тышты-Кат"</t>
  </si>
  <si>
    <t>Общество с ограниченной ответственностью "Каракол"</t>
  </si>
  <si>
    <t>Индивидуальный предприниматель глава крестьянского (фермерского) хозяйства Некрасова Людмила Фёдоровна</t>
  </si>
  <si>
    <t>Индивидуальный предприниматель глава крестьянского (фермерского) хозяйства Зонова Наталья Владимировна</t>
  </si>
  <si>
    <t>Индивидуальный предприниматель глава крестьянского (фермерского) хозяйства Чичияков Байрам Юрьевич</t>
  </si>
  <si>
    <t>Индивидуальный предприниматель Табакаев Андрей Петрович</t>
  </si>
  <si>
    <t>Общество с ограниченной ответственностью "Вера"</t>
  </si>
  <si>
    <t>0407007962</t>
  </si>
  <si>
    <t>0401007236</t>
  </si>
  <si>
    <t>040400278704</t>
  </si>
  <si>
    <t>4214039838</t>
  </si>
  <si>
    <t>0411074489</t>
  </si>
  <si>
    <t>0411166901</t>
  </si>
  <si>
    <t>040400952144</t>
  </si>
  <si>
    <t>040300938749</t>
  </si>
  <si>
    <t>0403003773</t>
  </si>
  <si>
    <t>0404004875</t>
  </si>
  <si>
    <t>041103873580</t>
  </si>
  <si>
    <t>0400005349</t>
  </si>
  <si>
    <t>041103746944</t>
  </si>
  <si>
    <t>040900669880</t>
  </si>
  <si>
    <t>0406001982</t>
  </si>
  <si>
    <t>0406005592</t>
  </si>
  <si>
    <t>040400892030</t>
  </si>
  <si>
    <t>040500025305</t>
  </si>
  <si>
    <t>0411006129</t>
  </si>
  <si>
    <t>041000052253</t>
  </si>
  <si>
    <t>220410633414</t>
  </si>
  <si>
    <t>040702855725</t>
  </si>
  <si>
    <t>040400026369</t>
  </si>
  <si>
    <t>040400032130</t>
  </si>
  <si>
    <t>041000098610</t>
  </si>
  <si>
    <t>041000679206</t>
  </si>
  <si>
    <t>040500009342</t>
  </si>
  <si>
    <t>040500169025</t>
  </si>
  <si>
    <t>0408008013</t>
  </si>
  <si>
    <t>0408010132</t>
  </si>
  <si>
    <t>041102751250</t>
  </si>
  <si>
    <t>0406003161</t>
  </si>
  <si>
    <t>0411157872</t>
  </si>
  <si>
    <t>5403005850</t>
  </si>
  <si>
    <t>0404001722</t>
  </si>
  <si>
    <t>0403002850</t>
  </si>
  <si>
    <t>041000014219</t>
  </si>
  <si>
    <t>040866722883</t>
  </si>
  <si>
    <t>040400287610</t>
  </si>
  <si>
    <t>041000000657</t>
  </si>
  <si>
    <t>0407008050</t>
  </si>
  <si>
    <t>на 01.08.2019 года</t>
  </si>
  <si>
    <t>0404006921</t>
  </si>
  <si>
    <t>2223594175</t>
  </si>
  <si>
    <t>540750136097</t>
  </si>
  <si>
    <t>0400002490</t>
  </si>
  <si>
    <t>0400004930</t>
  </si>
  <si>
    <t>040800198059</t>
  </si>
  <si>
    <t>041000018943</t>
  </si>
  <si>
    <t>040800078562</t>
  </si>
  <si>
    <t>040700566534</t>
  </si>
  <si>
    <t>0411122534</t>
  </si>
  <si>
    <t>040400149603</t>
  </si>
  <si>
    <t>0404004730</t>
  </si>
  <si>
    <t>220412670242</t>
  </si>
  <si>
    <t>0404009175</t>
  </si>
  <si>
    <t>Швецов Владимир Анатольевич</t>
  </si>
  <si>
    <t>Акционерное общество "Учебно-тренировочный центр "Семинский перевал""</t>
  </si>
  <si>
    <t>Общество с ограниченной ответственностью "Барнаулмежрайгаз"</t>
  </si>
  <si>
    <t>Кубарев Александр Валерьевич</t>
  </si>
  <si>
    <t>Общество с ограниченной ответственностью "НК Каурчак"</t>
  </si>
  <si>
    <t>Общество с ограниченной ответственностью "ОГНИ"</t>
  </si>
  <si>
    <t>Индивидуальный предприниматель Архипова Анна Васильевна</t>
  </si>
  <si>
    <t>Индивидуальный предприниматель Турищев Юрий Васильевич</t>
  </si>
  <si>
    <t>Индивидуальный предприниматель Тондоев Александр Андреевич</t>
  </si>
  <si>
    <t>Индивидуальный предприниматель Зарков Владимир Геннадьевич</t>
  </si>
  <si>
    <t>Общество с ограниченной ответственностью "Алтайгеоресурс"</t>
  </si>
  <si>
    <t>Мамыев Керим Чалканович</t>
  </si>
  <si>
    <t>Общество с ограниченной ответственностью "Сарат, в лице генерального директора Пикалова Сергея Викторовича"</t>
  </si>
  <si>
    <t>Терентьев Роман Сергеевич</t>
  </si>
  <si>
    <t>Общество с ограниченной ответственностью "Этно- культурно- образовательный Центр "Развитие""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</si>
</sst>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_ ;[Red]\-#,##0.0\ "/>
    <numFmt numFmtId="173" formatCode="#,##0_ ;[Red]\-#,##0\ "/>
    <numFmt numFmtId="174" formatCode="#,##0.00_ ;[Red]\-#,##0.00\ "/>
    <numFmt numFmtId="175" formatCode="#,##0.0"/>
    <numFmt numFmtId="176" formatCode="_(* #,##0_);_(* \(#,##0\);_(* &quot;-&quot;_);_(@_)"/>
    <numFmt numFmtId="177" formatCode="_(* #,##0.00_);_(* \(#,##0.00\);_(* &quot;-&quot;??_);_(@_)"/>
    <numFmt numFmtId="178" formatCode="0.0"/>
    <numFmt numFmtId="179" formatCode="#,##0.000_ ;[Red]\-#,##0.000\ "/>
    <numFmt numFmtId="180" formatCode="#,##0.0000_ ;[Red]\-#,##0.0000\ "/>
    <numFmt numFmtId="181" formatCode="#,##0.00000_ ;[Red]\-#,##0.00000\ "/>
    <numFmt numFmtId="182" formatCode="#,##0.000000_ ;[Red]\-#,##0.000000\ "/>
    <numFmt numFmtId="183" formatCode="#,##0.0000000_ ;[Red]\-#,##0.0000000\ "/>
    <numFmt numFmtId="184" formatCode="#,##0.00000000_ ;[Red]\-#,##0.00000000\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2"/>
    </font>
    <font>
      <sz val="8"/>
      <color indexed="10"/>
      <name val="Arial Cyr"/>
      <family val="2"/>
    </font>
    <font>
      <sz val="9"/>
      <name val="Arial Cyr"/>
      <family val="2"/>
    </font>
    <font>
      <sz val="9"/>
      <color indexed="10"/>
      <name val="Arial Cyr"/>
      <family val="2"/>
    </font>
    <font>
      <sz val="10"/>
      <color indexed="10"/>
      <name val="Arial Cyr"/>
      <family val="0"/>
    </font>
    <font>
      <sz val="10"/>
      <color indexed="8"/>
      <name val="Arial"/>
      <family val="2"/>
    </font>
    <font>
      <sz val="8"/>
      <name val="Calibri"/>
      <family val="2"/>
    </font>
    <font>
      <b/>
      <sz val="10"/>
      <color indexed="10"/>
      <name val="Arial Cyr"/>
      <family val="0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49" fontId="5" fillId="0" borderId="0" xfId="63" applyNumberFormat="1" applyFont="1" applyAlignment="1">
      <alignment horizontal="center" vertical="center" wrapText="1"/>
      <protection/>
    </xf>
    <xf numFmtId="49" fontId="5" fillId="0" borderId="0" xfId="63" applyNumberFormat="1" applyFont="1" applyAlignment="1">
      <alignment horizontal="center" wrapText="1"/>
      <protection/>
    </xf>
    <xf numFmtId="0" fontId="5" fillId="0" borderId="0" xfId="63" applyFont="1" applyAlignment="1">
      <alignment wrapText="1"/>
      <protection/>
    </xf>
    <xf numFmtId="0" fontId="5" fillId="0" borderId="0" xfId="63" applyFont="1">
      <alignment/>
      <protection/>
    </xf>
    <xf numFmtId="49" fontId="7" fillId="0" borderId="0" xfId="63" applyNumberFormat="1" applyFont="1">
      <alignment/>
      <protection/>
    </xf>
    <xf numFmtId="0" fontId="8" fillId="0" borderId="0" xfId="63" applyFont="1" applyAlignment="1">
      <alignment horizontal="center"/>
      <protection/>
    </xf>
    <xf numFmtId="0" fontId="7" fillId="0" borderId="0" xfId="63" applyFont="1">
      <alignment/>
      <protection/>
    </xf>
    <xf numFmtId="0" fontId="9" fillId="0" borderId="0" xfId="63" applyNumberFormat="1" applyFont="1">
      <alignment/>
      <protection/>
    </xf>
    <xf numFmtId="49" fontId="3" fillId="0" borderId="0" xfId="63" applyNumberFormat="1">
      <alignment/>
      <protection/>
    </xf>
    <xf numFmtId="49" fontId="4" fillId="0" borderId="0" xfId="63" applyNumberFormat="1" applyFont="1" applyAlignment="1">
      <alignment horizontal="center"/>
      <protection/>
    </xf>
    <xf numFmtId="0" fontId="3" fillId="0" borderId="0" xfId="63" applyNumberFormat="1">
      <alignment/>
      <protection/>
    </xf>
    <xf numFmtId="0" fontId="4" fillId="0" borderId="0" xfId="63" applyFont="1" applyAlignment="1">
      <alignment wrapText="1"/>
      <protection/>
    </xf>
    <xf numFmtId="0" fontId="3" fillId="0" borderId="0" xfId="63" applyFont="1" applyAlignment="1">
      <alignment horizontal="center" vertical="center"/>
      <protection/>
    </xf>
    <xf numFmtId="0" fontId="3" fillId="0" borderId="0" xfId="63" applyFont="1">
      <alignment/>
      <protection/>
    </xf>
    <xf numFmtId="0" fontId="3" fillId="32" borderId="0" xfId="64" applyFill="1" applyAlignment="1">
      <alignment horizontal="center" vertical="center" wrapText="1"/>
      <protection/>
    </xf>
    <xf numFmtId="0" fontId="3" fillId="0" borderId="0" xfId="64">
      <alignment/>
      <protection/>
    </xf>
    <xf numFmtId="49" fontId="3" fillId="0" borderId="0" xfId="64" applyNumberFormat="1" applyFont="1">
      <alignment/>
      <protection/>
    </xf>
    <xf numFmtId="0" fontId="3" fillId="0" borderId="0" xfId="64" applyAlignment="1">
      <alignment wrapText="1"/>
      <protection/>
    </xf>
    <xf numFmtId="0" fontId="2" fillId="0" borderId="0" xfId="56">
      <alignment/>
      <protection/>
    </xf>
    <xf numFmtId="0" fontId="4" fillId="4" borderId="10" xfId="0" applyFont="1" applyFill="1" applyBorder="1" applyAlignment="1" applyProtection="1">
      <alignment horizontal="center" vertical="center" wrapText="1"/>
      <protection/>
    </xf>
    <xf numFmtId="172" fontId="12" fillId="0" borderId="10" xfId="0" applyNumberFormat="1" applyFont="1" applyFill="1" applyBorder="1" applyAlignment="1" applyProtection="1">
      <alignment horizontal="right"/>
      <protection/>
    </xf>
    <xf numFmtId="49" fontId="3" fillId="4" borderId="10" xfId="56" applyNumberFormat="1" applyFont="1" applyFill="1" applyBorder="1" applyAlignment="1" applyProtection="1">
      <alignment horizontal="left" vertical="center" wrapText="1"/>
      <protection locked="0"/>
    </xf>
    <xf numFmtId="172" fontId="2" fillId="0" borderId="10" xfId="56" applyNumberFormat="1" applyFont="1" applyBorder="1" applyAlignment="1" applyProtection="1">
      <alignment horizontal="right" vertical="center"/>
      <protection locked="0"/>
    </xf>
    <xf numFmtId="172" fontId="2" fillId="4" borderId="10" xfId="56" applyNumberFormat="1" applyFont="1" applyFill="1" applyBorder="1" applyAlignment="1" applyProtection="1">
      <alignment horizontal="right" vertical="center"/>
      <protection/>
    </xf>
    <xf numFmtId="0" fontId="2" fillId="0" borderId="10" xfId="60" applyFont="1" applyBorder="1" applyAlignment="1">
      <alignment horizontal="left" vertical="center" wrapText="1"/>
      <protection/>
    </xf>
    <xf numFmtId="0" fontId="2" fillId="0" borderId="10" xfId="60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/>
    </xf>
    <xf numFmtId="49" fontId="2" fillId="0" borderId="10" xfId="56" applyNumberFormat="1" applyBorder="1" applyAlignment="1" applyProtection="1">
      <alignment horizontal="left" vertical="center" wrapText="1"/>
      <protection locked="0"/>
    </xf>
    <xf numFmtId="173" fontId="2" fillId="0" borderId="10" xfId="56" applyNumberFormat="1" applyFont="1" applyBorder="1" applyAlignment="1" applyProtection="1">
      <alignment horizontal="right" vertical="center"/>
      <protection locked="0"/>
    </xf>
    <xf numFmtId="49" fontId="2" fillId="0" borderId="10" xfId="56" applyNumberFormat="1" applyBorder="1" applyAlignment="1" applyProtection="1">
      <alignment horizontal="left" vertical="center" wrapText="1"/>
      <protection/>
    </xf>
    <xf numFmtId="173" fontId="2" fillId="0" borderId="10" xfId="56" applyNumberFormat="1" applyFont="1" applyBorder="1" applyAlignment="1" applyProtection="1">
      <alignment horizontal="right" vertical="center"/>
      <protection/>
    </xf>
    <xf numFmtId="172" fontId="2" fillId="0" borderId="10" xfId="56" applyNumberFormat="1" applyFont="1" applyBorder="1" applyAlignment="1" applyProtection="1">
      <alignment horizontal="right" vertical="center"/>
      <protection/>
    </xf>
    <xf numFmtId="0" fontId="10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0" xfId="56" applyFont="1" applyAlignment="1">
      <alignment horizontal="center"/>
      <protection/>
    </xf>
    <xf numFmtId="0" fontId="2" fillId="0" borderId="10" xfId="56" applyNumberFormat="1" applyBorder="1" applyAlignment="1" applyProtection="1">
      <alignment horizontal="left" vertical="center" wrapText="1"/>
      <protection/>
    </xf>
    <xf numFmtId="0" fontId="14" fillId="0" borderId="0" xfId="56" applyFont="1">
      <alignment/>
      <protection/>
    </xf>
    <xf numFmtId="49" fontId="2" fillId="0" borderId="10" xfId="56" applyNumberFormat="1" applyBorder="1" applyAlignment="1" applyProtection="1">
      <alignment horizontal="center" vertical="center" wrapText="1"/>
      <protection/>
    </xf>
    <xf numFmtId="0" fontId="2" fillId="0" borderId="10" xfId="56" applyNumberFormat="1" applyBorder="1" applyAlignment="1" applyProtection="1">
      <alignment horizontal="center" vertical="center" wrapText="1"/>
      <protection/>
    </xf>
    <xf numFmtId="49" fontId="13" fillId="32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2" fillId="0" borderId="10" xfId="56" applyNumberFormat="1" applyBorder="1" applyAlignment="1" applyProtection="1">
      <alignment horizontal="left" vertical="center" wrapText="1"/>
      <protection locked="0"/>
    </xf>
    <xf numFmtId="49" fontId="5" fillId="0" borderId="0" xfId="63" applyNumberFormat="1" applyFont="1" applyAlignment="1">
      <alignment horizontal="center" vertical="center"/>
      <protection/>
    </xf>
    <xf numFmtId="49" fontId="7" fillId="0" borderId="0" xfId="63" applyNumberFormat="1" applyFont="1">
      <alignment/>
      <protection/>
    </xf>
    <xf numFmtId="49" fontId="7" fillId="0" borderId="0" xfId="63" applyNumberFormat="1" applyFont="1" applyAlignment="1">
      <alignment horizontal="left" vertical="center"/>
      <protection/>
    </xf>
    <xf numFmtId="0" fontId="53" fillId="0" borderId="0" xfId="0" applyFont="1" applyAlignment="1">
      <alignment/>
    </xf>
    <xf numFmtId="0" fontId="43" fillId="0" borderId="0" xfId="0" applyFont="1" applyAlignment="1">
      <alignment/>
    </xf>
    <xf numFmtId="173" fontId="2" fillId="33" borderId="10" xfId="56" applyNumberFormat="1" applyFont="1" applyFill="1" applyBorder="1" applyAlignment="1" applyProtection="1">
      <alignment horizontal="right" vertical="center"/>
      <protection/>
    </xf>
    <xf numFmtId="172" fontId="2" fillId="33" borderId="10" xfId="56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49" fontId="3" fillId="0" borderId="10" xfId="56" applyNumberFormat="1" applyFont="1" applyFill="1" applyBorder="1" applyAlignment="1" applyProtection="1">
      <alignment horizontal="left" vertical="center" wrapText="1"/>
      <protection locked="0"/>
    </xf>
    <xf numFmtId="0" fontId="3" fillId="32" borderId="0" xfId="64" applyFill="1" applyAlignment="1">
      <alignment horizontal="center" vertical="center" wrapText="1"/>
      <protection/>
    </xf>
    <xf numFmtId="0" fontId="5" fillId="0" borderId="0" xfId="63" applyFont="1" applyAlignment="1">
      <alignment horizontal="center" wrapText="1"/>
      <protection/>
    </xf>
    <xf numFmtId="0" fontId="2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17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_17-oper_новая" xfId="56"/>
    <cellStyle name="Обычный 2 3" xfId="57"/>
    <cellStyle name="Обычный 2 4" xfId="58"/>
    <cellStyle name="Обычный 2_5-LX" xfId="59"/>
    <cellStyle name="Обычный 3" xfId="60"/>
    <cellStyle name="Обычный 3 2" xfId="61"/>
    <cellStyle name="Обычный 4" xfId="62"/>
    <cellStyle name="Обычный_1-Тоrgi" xfId="63"/>
    <cellStyle name="Обычный_5-LX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Тысячи [0]_sl100" xfId="72"/>
    <cellStyle name="Тысячи_sl100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/>
  <dimension ref="A1:B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140625" style="43" customWidth="1"/>
    <col min="2" max="2" width="7.421875" style="43" customWidth="1"/>
    <col min="3" max="16384" width="9.140625" style="43" customWidth="1"/>
  </cols>
  <sheetData>
    <row r="1" spans="1:2" s="42" customFormat="1" ht="25.5">
      <c r="A1" s="41" t="s">
        <v>12</v>
      </c>
      <c r="B1" s="41" t="s">
        <v>67</v>
      </c>
    </row>
    <row r="2" spans="1:2" ht="12.75">
      <c r="A2" s="43" t="s">
        <v>139</v>
      </c>
      <c r="B2" s="43" t="s">
        <v>76</v>
      </c>
    </row>
    <row r="3" spans="1:2" ht="12.75">
      <c r="A3" s="43" t="s">
        <v>110</v>
      </c>
      <c r="B3" s="43" t="s">
        <v>94</v>
      </c>
    </row>
    <row r="4" spans="1:2" ht="12.75">
      <c r="A4" s="43" t="s">
        <v>109</v>
      </c>
      <c r="B4" s="43" t="s">
        <v>93</v>
      </c>
    </row>
    <row r="5" spans="1:2" ht="12.75">
      <c r="A5" s="43" t="s">
        <v>111</v>
      </c>
      <c r="B5" s="43" t="s">
        <v>95</v>
      </c>
    </row>
    <row r="6" spans="1:2" ht="12.75">
      <c r="A6" s="43" t="s">
        <v>112</v>
      </c>
      <c r="B6" s="43" t="s">
        <v>96</v>
      </c>
    </row>
    <row r="7" spans="1:2" ht="12.75">
      <c r="A7" s="43" t="s">
        <v>113</v>
      </c>
      <c r="B7" s="43" t="s">
        <v>97</v>
      </c>
    </row>
    <row r="8" spans="1:2" ht="12.75">
      <c r="A8" s="43" t="s">
        <v>114</v>
      </c>
      <c r="B8" s="43" t="s">
        <v>98</v>
      </c>
    </row>
    <row r="9" spans="1:2" ht="12.75">
      <c r="A9" s="43" t="s">
        <v>115</v>
      </c>
      <c r="B9" s="43" t="s">
        <v>99</v>
      </c>
    </row>
    <row r="10" spans="1:2" ht="12.75">
      <c r="A10" s="43" t="s">
        <v>116</v>
      </c>
      <c r="B10" s="43" t="s">
        <v>100</v>
      </c>
    </row>
    <row r="11" spans="1:2" ht="12.75">
      <c r="A11" s="43" t="s">
        <v>117</v>
      </c>
      <c r="B11" s="43" t="s">
        <v>19</v>
      </c>
    </row>
    <row r="12" spans="1:2" ht="12.75">
      <c r="A12" s="43" t="s">
        <v>118</v>
      </c>
      <c r="B12" s="43" t="s">
        <v>25</v>
      </c>
    </row>
    <row r="13" spans="1:2" ht="12.75">
      <c r="A13" s="43" t="s">
        <v>119</v>
      </c>
      <c r="B13" s="43" t="s">
        <v>26</v>
      </c>
    </row>
    <row r="14" spans="1:2" ht="12.75">
      <c r="A14" s="43" t="s">
        <v>120</v>
      </c>
      <c r="B14" s="43" t="s">
        <v>27</v>
      </c>
    </row>
    <row r="15" spans="1:2" ht="12.75">
      <c r="A15" s="43" t="s">
        <v>121</v>
      </c>
      <c r="B15" s="43" t="s">
        <v>28</v>
      </c>
    </row>
    <row r="16" spans="1:2" ht="12.75">
      <c r="A16" s="43" t="s">
        <v>122</v>
      </c>
      <c r="B16" s="43" t="s">
        <v>101</v>
      </c>
    </row>
    <row r="17" spans="1:2" ht="12.75">
      <c r="A17" s="43" t="s">
        <v>123</v>
      </c>
      <c r="B17" s="43" t="s">
        <v>29</v>
      </c>
    </row>
    <row r="18" spans="1:2" ht="12.75">
      <c r="A18" s="43" t="s">
        <v>124</v>
      </c>
      <c r="B18" s="43" t="s">
        <v>31</v>
      </c>
    </row>
    <row r="19" spans="1:2" ht="12.75">
      <c r="A19" s="43" t="s">
        <v>125</v>
      </c>
      <c r="B19" s="43" t="s">
        <v>32</v>
      </c>
    </row>
    <row r="20" spans="1:2" ht="12.75">
      <c r="A20" s="43" t="s">
        <v>126</v>
      </c>
      <c r="B20" s="43" t="s">
        <v>74</v>
      </c>
    </row>
    <row r="21" spans="1:2" ht="12.75">
      <c r="A21" s="43" t="s">
        <v>127</v>
      </c>
      <c r="B21" s="43" t="s">
        <v>20</v>
      </c>
    </row>
    <row r="22" spans="1:2" ht="12.75">
      <c r="A22" s="43" t="s">
        <v>128</v>
      </c>
      <c r="B22" s="43" t="s">
        <v>70</v>
      </c>
    </row>
    <row r="23" spans="1:2" ht="12.75">
      <c r="A23" s="43" t="s">
        <v>129</v>
      </c>
      <c r="B23" s="43" t="s">
        <v>102</v>
      </c>
    </row>
    <row r="24" spans="1:2" ht="12.75">
      <c r="A24" s="43" t="s">
        <v>130</v>
      </c>
      <c r="B24" s="43" t="s">
        <v>77</v>
      </c>
    </row>
    <row r="25" spans="1:2" ht="12.75">
      <c r="A25" s="43" t="s">
        <v>131</v>
      </c>
      <c r="B25" s="43" t="s">
        <v>103</v>
      </c>
    </row>
    <row r="26" spans="1:2" ht="12.75">
      <c r="A26" s="43" t="s">
        <v>132</v>
      </c>
      <c r="B26" s="43" t="s">
        <v>104</v>
      </c>
    </row>
    <row r="27" spans="1:2" ht="12.75">
      <c r="A27" s="43" t="s">
        <v>133</v>
      </c>
      <c r="B27" s="43" t="s">
        <v>105</v>
      </c>
    </row>
    <row r="28" spans="1:2" ht="12.75">
      <c r="A28" s="43" t="s">
        <v>134</v>
      </c>
      <c r="B28" s="43" t="s">
        <v>106</v>
      </c>
    </row>
    <row r="29" spans="1:2" ht="12.75">
      <c r="A29" s="43" t="s">
        <v>135</v>
      </c>
      <c r="B29" s="43" t="s">
        <v>107</v>
      </c>
    </row>
    <row r="30" spans="1:2" ht="12.75">
      <c r="A30" s="43" t="s">
        <v>136</v>
      </c>
      <c r="B30" s="43" t="s">
        <v>108</v>
      </c>
    </row>
    <row r="31" spans="1:2" ht="12.75">
      <c r="A31" s="43" t="s">
        <v>137</v>
      </c>
      <c r="B31" s="43" t="s">
        <v>21</v>
      </c>
    </row>
    <row r="32" spans="1:2" ht="12.75">
      <c r="A32" s="43" t="s">
        <v>138</v>
      </c>
      <c r="B32" s="43" t="s">
        <v>22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AE4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0.00390625" style="0" customWidth="1"/>
    <col min="20" max="20" width="6.421875" style="0" customWidth="1"/>
  </cols>
  <sheetData>
    <row r="1" spans="1:27" ht="15">
      <c r="A1" s="30"/>
      <c r="B1" s="31"/>
      <c r="C1" s="30"/>
      <c r="D1" s="30"/>
      <c r="E1" s="30"/>
      <c r="F1" s="30"/>
      <c r="G1" s="31"/>
      <c r="H1" s="32"/>
      <c r="I1" s="32"/>
      <c r="J1" s="32"/>
      <c r="K1" s="24">
        <f>L1+N1</f>
        <v>0</v>
      </c>
      <c r="L1" s="32"/>
      <c r="M1" s="32"/>
      <c r="N1" s="32"/>
      <c r="O1" s="32"/>
      <c r="P1" s="32"/>
      <c r="Q1" s="23"/>
      <c r="R1" s="23"/>
      <c r="S1" s="44"/>
      <c r="T1" s="19"/>
      <c r="U1" s="20">
        <f>B1</f>
        <v>0</v>
      </c>
      <c r="V1" s="21">
        <f>IF(I1&gt;=J1,0,I1-J1)</f>
        <v>0</v>
      </c>
      <c r="W1" s="21">
        <f>IF(L1&gt;=M1,0,L1-M1)</f>
        <v>0</v>
      </c>
      <c r="X1" s="21">
        <f>IF(N1&gt;=O1,0,N1-O1)</f>
        <v>0</v>
      </c>
      <c r="Y1" s="21">
        <f>IF(K1&gt;=P1,0,K1-P1)</f>
        <v>0</v>
      </c>
      <c r="Z1" s="21">
        <f>IF(K1&gt;=Q1,0,K1-Q1)</f>
        <v>0</v>
      </c>
      <c r="AA1" s="21">
        <f>IF(Q1&gt;=R1,0,Q1-R1)</f>
        <v>0</v>
      </c>
    </row>
    <row r="2" spans="1:27" ht="15">
      <c r="A2" s="30"/>
      <c r="B2" s="31"/>
      <c r="C2" s="30"/>
      <c r="D2" s="30"/>
      <c r="E2" s="30"/>
      <c r="F2" s="30"/>
      <c r="G2" s="29"/>
      <c r="H2" s="23"/>
      <c r="I2" s="23"/>
      <c r="J2" s="23"/>
      <c r="K2" s="24">
        <f>L2+N2</f>
        <v>0</v>
      </c>
      <c r="L2" s="23"/>
      <c r="M2" s="23"/>
      <c r="N2" s="23"/>
      <c r="O2" s="23"/>
      <c r="P2" s="23"/>
      <c r="Q2" s="23"/>
      <c r="R2" s="23"/>
      <c r="S2" s="44"/>
      <c r="T2" s="19"/>
      <c r="U2" s="20">
        <f>B2</f>
        <v>0</v>
      </c>
      <c r="V2" s="21">
        <f>IF(I2&gt;=J2,0,I2-J2)</f>
        <v>0</v>
      </c>
      <c r="W2" s="21">
        <f>IF(L2&gt;=M2,0,L2-M2)</f>
        <v>0</v>
      </c>
      <c r="X2" s="21">
        <f>IF(N2&gt;=O2,0,N2-O2)</f>
        <v>0</v>
      </c>
      <c r="Y2" s="21">
        <f>IF(K2&gt;=P2,0,K2-P2)</f>
        <v>0</v>
      </c>
      <c r="Z2" s="21">
        <f>IF(K2&gt;=Q2,0,K2-Q2)</f>
        <v>0</v>
      </c>
      <c r="AA2" s="21">
        <f>IF(Q2&gt;=R2,0,Q2-R2)</f>
        <v>0</v>
      </c>
    </row>
    <row r="3" spans="1:31" s="19" customFormat="1" ht="12.75">
      <c r="A3" s="30"/>
      <c r="B3" s="31"/>
      <c r="C3" s="30"/>
      <c r="D3" s="39"/>
      <c r="E3" s="30"/>
      <c r="F3" s="30"/>
      <c r="G3" s="30"/>
      <c r="H3" s="30"/>
      <c r="I3" s="37"/>
      <c r="J3" s="30"/>
      <c r="K3" s="31"/>
      <c r="L3" s="32"/>
      <c r="M3" s="32"/>
      <c r="N3" s="32"/>
      <c r="O3" s="24">
        <f>P3+R3</f>
        <v>0</v>
      </c>
      <c r="P3" s="32"/>
      <c r="Q3" s="32"/>
      <c r="R3" s="32"/>
      <c r="S3" s="32"/>
      <c r="T3" s="32"/>
      <c r="U3" s="23"/>
      <c r="V3" s="23"/>
      <c r="W3" s="44"/>
      <c r="X3" s="38"/>
      <c r="Y3" s="20">
        <f>B3</f>
        <v>0</v>
      </c>
      <c r="Z3" s="21">
        <f>IF(M3&gt;=N3,0,M3-N3)</f>
        <v>0</v>
      </c>
      <c r="AA3" s="21">
        <f>IF(P3&gt;=Q3,0,P3-Q3)</f>
        <v>0</v>
      </c>
      <c r="AB3" s="21">
        <f>IF(R3&gt;=S3,0,R3-S3)</f>
        <v>0</v>
      </c>
      <c r="AC3" s="21">
        <f>IF(O3&gt;=T3,0,O3-T3)</f>
        <v>0</v>
      </c>
      <c r="AD3" s="21">
        <f>IF(O3&gt;=U3,0,O3-U3)</f>
        <v>0</v>
      </c>
      <c r="AE3" s="21">
        <f>IF(U3&gt;=V3,0,U3-V3)</f>
        <v>0</v>
      </c>
    </row>
    <row r="4" spans="1:31" s="19" customFormat="1" ht="12.75">
      <c r="A4" s="30"/>
      <c r="B4" s="31"/>
      <c r="C4" s="28"/>
      <c r="D4" s="40">
        <f>IF(ISERROR(VLOOKUP(C4,LesCode,2,FALSE)),"",VLOOKUP(C4,LesCode,2,FALSE))</f>
      </c>
      <c r="E4" s="30"/>
      <c r="F4" s="30"/>
      <c r="G4" s="28"/>
      <c r="H4" s="28"/>
      <c r="I4" s="22"/>
      <c r="J4" s="40">
        <f>IF(ISERROR(VLOOKUP(I4,КодВидИсп2,3,FALSE)),0,VLOOKUP(I4,КодВидИсп2,3,FALSE))</f>
        <v>0</v>
      </c>
      <c r="K4" s="29"/>
      <c r="L4" s="23"/>
      <c r="M4" s="23"/>
      <c r="N4" s="23"/>
      <c r="O4" s="24">
        <f>P4+R4</f>
        <v>0</v>
      </c>
      <c r="P4" s="23"/>
      <c r="Q4" s="23"/>
      <c r="R4" s="23"/>
      <c r="S4" s="23"/>
      <c r="T4" s="23"/>
      <c r="U4" s="23"/>
      <c r="V4" s="23"/>
      <c r="W4" s="44"/>
      <c r="X4" s="36">
        <f>IF(ISERROR(VLOOKUP(J4,КодВидИсп,3,FALSE)),0,VLOOKUP(J4,КодВидИсп,3,FALSE))</f>
        <v>0</v>
      </c>
      <c r="Y4" s="20">
        <f>B4</f>
        <v>0</v>
      </c>
      <c r="Z4" s="21">
        <f>IF(M4&gt;=N4,0,M4-N4)</f>
        <v>0</v>
      </c>
      <c r="AA4" s="21">
        <f>IF(P4&gt;=Q4,0,P4-Q4)</f>
        <v>0</v>
      </c>
      <c r="AB4" s="21">
        <f>IF(R4&gt;=S4,0,R4-S4)</f>
        <v>0</v>
      </c>
      <c r="AC4" s="21">
        <f>IF(O4&gt;=T4,0,O4-T4)</f>
        <v>0</v>
      </c>
      <c r="AD4" s="21">
        <f>IF(O4&gt;=U4,0,O4-U4)</f>
        <v>0</v>
      </c>
      <c r="AE4" s="21">
        <f>IF(U4&gt;=V4,0,U4-V4)</f>
        <v>0</v>
      </c>
    </row>
  </sheetData>
  <sheetProtection sheet="1" objects="1" scenarios="1"/>
  <dataValidations count="2">
    <dataValidation type="list" allowBlank="1" showInputMessage="1" showErrorMessage="1" prompt="выберите из списка" errorTitle="ОШИБКА!" error="Воспользуйтесь выпадающим списком" sqref="I4">
      <formula1>ВидыИспользования</formula1>
    </dataValidation>
    <dataValidation type="list" allowBlank="1" showInputMessage="1" showErrorMessage="1" sqref="C4">
      <formula1>LesName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3"/>
  <dimension ref="A1:D18"/>
  <sheetViews>
    <sheetView zoomScalePageLayoutView="0" workbookViewId="0" topLeftCell="A1">
      <selection activeCell="A19" sqref="A19"/>
    </sheetView>
  </sheetViews>
  <sheetFormatPr defaultColWidth="9.140625" defaultRowHeight="15"/>
  <cols>
    <col min="1" max="1" width="14.57421875" style="0" bestFit="1" customWidth="1"/>
    <col min="2" max="2" width="63.57421875" style="0" customWidth="1"/>
    <col min="3" max="3" width="20.140625" style="0" bestFit="1" customWidth="1"/>
    <col min="4" max="4" width="14.57421875" style="0" bestFit="1" customWidth="1"/>
    <col min="5" max="5" width="9.421875" style="0" customWidth="1"/>
  </cols>
  <sheetData>
    <row r="1" spans="1:4" ht="15">
      <c r="A1" s="35" t="s">
        <v>92</v>
      </c>
      <c r="B1" s="34" t="s">
        <v>62</v>
      </c>
      <c r="C1" s="35" t="s">
        <v>91</v>
      </c>
      <c r="D1" s="35" t="s">
        <v>92</v>
      </c>
    </row>
    <row r="2" spans="1:4" ht="15">
      <c r="A2" s="33" t="s">
        <v>76</v>
      </c>
      <c r="B2" s="25" t="s">
        <v>61</v>
      </c>
      <c r="C2" s="27">
        <v>1</v>
      </c>
      <c r="D2" s="33" t="s">
        <v>76</v>
      </c>
    </row>
    <row r="3" spans="1:4" ht="15">
      <c r="A3" s="33" t="s">
        <v>27</v>
      </c>
      <c r="B3" s="26" t="s">
        <v>50</v>
      </c>
      <c r="C3" s="27">
        <v>2</v>
      </c>
      <c r="D3" s="33" t="s">
        <v>27</v>
      </c>
    </row>
    <row r="4" spans="1:4" ht="15">
      <c r="A4" s="33" t="s">
        <v>28</v>
      </c>
      <c r="B4" s="25" t="s">
        <v>51</v>
      </c>
      <c r="C4" s="27">
        <v>3</v>
      </c>
      <c r="D4" s="33" t="s">
        <v>28</v>
      </c>
    </row>
    <row r="5" spans="1:4" ht="15">
      <c r="A5" s="33" t="s">
        <v>77</v>
      </c>
      <c r="B5" s="25" t="s">
        <v>52</v>
      </c>
      <c r="C5" s="27">
        <v>4</v>
      </c>
      <c r="D5" s="33" t="s">
        <v>77</v>
      </c>
    </row>
    <row r="6" spans="1:4" ht="15">
      <c r="A6" s="33" t="s">
        <v>23</v>
      </c>
      <c r="B6" s="25" t="s">
        <v>78</v>
      </c>
      <c r="C6" s="27">
        <v>5</v>
      </c>
      <c r="D6" s="33" t="s">
        <v>23</v>
      </c>
    </row>
    <row r="7" spans="1:4" ht="15">
      <c r="A7" s="33" t="s">
        <v>30</v>
      </c>
      <c r="B7" s="25" t="s">
        <v>53</v>
      </c>
      <c r="C7" s="27">
        <v>6</v>
      </c>
      <c r="D7" s="33" t="s">
        <v>30</v>
      </c>
    </row>
    <row r="8" spans="1:4" ht="25.5">
      <c r="A8" s="33" t="s">
        <v>24</v>
      </c>
      <c r="B8" s="25" t="s">
        <v>54</v>
      </c>
      <c r="C8" s="27">
        <v>7</v>
      </c>
      <c r="D8" s="33" t="s">
        <v>24</v>
      </c>
    </row>
    <row r="9" spans="1:4" ht="15">
      <c r="A9" s="33" t="s">
        <v>79</v>
      </c>
      <c r="B9" s="25" t="s">
        <v>55</v>
      </c>
      <c r="C9" s="27">
        <v>8</v>
      </c>
      <c r="D9" s="33" t="s">
        <v>79</v>
      </c>
    </row>
    <row r="10" spans="1:4" ht="15">
      <c r="A10" s="33" t="s">
        <v>80</v>
      </c>
      <c r="B10" s="25" t="s">
        <v>56</v>
      </c>
      <c r="C10" s="27">
        <v>9</v>
      </c>
      <c r="D10" s="33" t="s">
        <v>80</v>
      </c>
    </row>
    <row r="11" spans="1:4" ht="25.5">
      <c r="A11" s="33" t="s">
        <v>81</v>
      </c>
      <c r="B11" s="25" t="s">
        <v>57</v>
      </c>
      <c r="C11" s="27">
        <v>10</v>
      </c>
      <c r="D11" s="33" t="s">
        <v>81</v>
      </c>
    </row>
    <row r="12" spans="1:4" ht="25.5">
      <c r="A12" s="33" t="s">
        <v>90</v>
      </c>
      <c r="B12" s="25" t="s">
        <v>89</v>
      </c>
      <c r="C12" s="27">
        <v>11</v>
      </c>
      <c r="D12" s="33" t="s">
        <v>90</v>
      </c>
    </row>
    <row r="13" spans="1:4" ht="25.5">
      <c r="A13" s="33" t="s">
        <v>82</v>
      </c>
      <c r="B13" s="25" t="s">
        <v>63</v>
      </c>
      <c r="C13" s="27">
        <v>12</v>
      </c>
      <c r="D13" s="33" t="s">
        <v>82</v>
      </c>
    </row>
    <row r="14" spans="1:4" ht="38.25">
      <c r="A14" s="33" t="s">
        <v>83</v>
      </c>
      <c r="B14" s="25" t="s">
        <v>58</v>
      </c>
      <c r="C14" s="27">
        <v>13</v>
      </c>
      <c r="D14" s="33" t="s">
        <v>83</v>
      </c>
    </row>
    <row r="15" spans="1:4" ht="15">
      <c r="A15" s="33" t="s">
        <v>85</v>
      </c>
      <c r="B15" s="25" t="s">
        <v>84</v>
      </c>
      <c r="C15" s="27">
        <v>14</v>
      </c>
      <c r="D15" s="33" t="s">
        <v>85</v>
      </c>
    </row>
    <row r="16" spans="1:4" ht="15">
      <c r="A16" s="33" t="s">
        <v>86</v>
      </c>
      <c r="B16" s="25" t="s">
        <v>59</v>
      </c>
      <c r="C16" s="27">
        <v>15</v>
      </c>
      <c r="D16" s="33" t="s">
        <v>86</v>
      </c>
    </row>
    <row r="17" spans="1:4" ht="15">
      <c r="A17" s="33" t="s">
        <v>87</v>
      </c>
      <c r="B17" s="25" t="s">
        <v>60</v>
      </c>
      <c r="C17" s="27">
        <v>16</v>
      </c>
      <c r="D17" s="33" t="s">
        <v>87</v>
      </c>
    </row>
    <row r="18" spans="1:4" ht="25.5">
      <c r="A18" s="33" t="s">
        <v>88</v>
      </c>
      <c r="B18" s="25" t="s">
        <v>64</v>
      </c>
      <c r="C18" s="27">
        <v>17</v>
      </c>
      <c r="D18" s="33" t="s">
        <v>88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4"/>
  <dimension ref="A1:R3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0.28125" style="16" customWidth="1"/>
    <col min="2" max="2" width="13.28125" style="16" customWidth="1"/>
    <col min="3" max="18" width="8.57421875" style="16" customWidth="1"/>
    <col min="19" max="16384" width="9.140625" style="16" customWidth="1"/>
  </cols>
  <sheetData>
    <row r="1" spans="1:18" ht="27" customHeight="1">
      <c r="A1" s="54" t="s">
        <v>6</v>
      </c>
      <c r="B1" s="15" t="s">
        <v>7</v>
      </c>
      <c r="C1" s="54" t="s">
        <v>8</v>
      </c>
      <c r="D1" s="54"/>
      <c r="E1" s="54" t="s">
        <v>9</v>
      </c>
      <c r="F1" s="54"/>
      <c r="G1" s="54" t="s">
        <v>10</v>
      </c>
      <c r="H1" s="54"/>
      <c r="I1" s="54" t="s">
        <v>11</v>
      </c>
      <c r="J1" s="54"/>
      <c r="K1" s="54" t="s">
        <v>12</v>
      </c>
      <c r="L1" s="54"/>
      <c r="M1" s="54" t="s">
        <v>13</v>
      </c>
      <c r="N1" s="54"/>
      <c r="O1" s="54" t="s">
        <v>14</v>
      </c>
      <c r="P1" s="54"/>
      <c r="Q1" s="54" t="s">
        <v>15</v>
      </c>
      <c r="R1" s="54"/>
    </row>
    <row r="2" spans="1:18" ht="12.75">
      <c r="A2" s="54"/>
      <c r="B2" s="15" t="s">
        <v>16</v>
      </c>
      <c r="C2" s="15" t="s">
        <v>17</v>
      </c>
      <c r="D2" s="15" t="s">
        <v>18</v>
      </c>
      <c r="E2" s="15" t="s">
        <v>17</v>
      </c>
      <c r="F2" s="15" t="s">
        <v>18</v>
      </c>
      <c r="G2" s="15" t="s">
        <v>17</v>
      </c>
      <c r="H2" s="15" t="s">
        <v>18</v>
      </c>
      <c r="I2" s="15" t="s">
        <v>17</v>
      </c>
      <c r="J2" s="15" t="s">
        <v>18</v>
      </c>
      <c r="K2" s="15" t="s">
        <v>17</v>
      </c>
      <c r="L2" s="15" t="s">
        <v>18</v>
      </c>
      <c r="M2" s="15" t="s">
        <v>17</v>
      </c>
      <c r="N2" s="15" t="s">
        <v>18</v>
      </c>
      <c r="O2" s="15" t="s">
        <v>17</v>
      </c>
      <c r="P2" s="15" t="s">
        <v>18</v>
      </c>
      <c r="Q2" s="15" t="s">
        <v>17</v>
      </c>
      <c r="R2" s="15" t="s">
        <v>18</v>
      </c>
    </row>
    <row r="3" spans="1:14" ht="12.75">
      <c r="A3" s="17" t="s">
        <v>68</v>
      </c>
      <c r="B3" s="18">
        <v>1</v>
      </c>
      <c r="C3" s="16">
        <v>1</v>
      </c>
      <c r="D3" s="16">
        <v>5</v>
      </c>
      <c r="E3" s="16">
        <v>5</v>
      </c>
      <c r="F3" s="16">
        <v>2</v>
      </c>
      <c r="I3" s="16">
        <v>1</v>
      </c>
      <c r="J3" s="16">
        <v>3</v>
      </c>
      <c r="K3" s="16">
        <v>7</v>
      </c>
      <c r="L3" s="16">
        <v>2</v>
      </c>
      <c r="M3" s="16">
        <v>1</v>
      </c>
      <c r="N3" s="16">
        <v>4</v>
      </c>
    </row>
  </sheetData>
  <sheetProtection sheet="1" objects="1" scenarios="1"/>
  <mergeCells count="9">
    <mergeCell ref="Q1:R1"/>
    <mergeCell ref="E1:F1"/>
    <mergeCell ref="I1:J1"/>
    <mergeCell ref="A1:A2"/>
    <mergeCell ref="K1:L1"/>
    <mergeCell ref="M1:N1"/>
    <mergeCell ref="G1:H1"/>
    <mergeCell ref="C1:D1"/>
    <mergeCell ref="O1:P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CC7"/>
  <sheetViews>
    <sheetView zoomScaleSheetLayoutView="100" zoomScalePageLayoutView="0" workbookViewId="0" topLeftCell="A1">
      <pane xSplit="1" ySplit="1" topLeftCell="B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6" sqref="B6"/>
    </sheetView>
  </sheetViews>
  <sheetFormatPr defaultColWidth="9.140625" defaultRowHeight="15"/>
  <cols>
    <col min="1" max="1" width="9.421875" style="5" customWidth="1"/>
    <col min="2" max="2" width="26.00390625" style="5" customWidth="1"/>
    <col min="3" max="3" width="24.00390625" style="5" bestFit="1" customWidth="1"/>
    <col min="4" max="4" width="9.7109375" style="6" customWidth="1"/>
    <col min="5" max="5" width="3.421875" style="7" customWidth="1"/>
    <col min="6" max="10" width="3.00390625" style="7" customWidth="1"/>
    <col min="11" max="11" width="4.00390625" style="7" customWidth="1"/>
    <col min="12" max="12" width="3.140625" style="7" customWidth="1"/>
    <col min="13" max="13" width="3.00390625" style="7" customWidth="1"/>
    <col min="14" max="14" width="2.7109375" style="7" customWidth="1"/>
    <col min="15" max="16" width="4.00390625" style="7" bestFit="1" customWidth="1"/>
    <col min="17" max="18" width="3.00390625" style="7" customWidth="1"/>
    <col min="19" max="19" width="2.7109375" style="7" customWidth="1"/>
    <col min="20" max="20" width="4.00390625" style="7" customWidth="1"/>
    <col min="21" max="21" width="4.00390625" style="7" bestFit="1" customWidth="1"/>
    <col min="22" max="22" width="3.00390625" style="7" customWidth="1"/>
    <col min="23" max="23" width="4.00390625" style="7" customWidth="1"/>
    <col min="24" max="24" width="4.00390625" style="7" bestFit="1" customWidth="1"/>
    <col min="25" max="25" width="4.00390625" style="7" customWidth="1"/>
    <col min="26" max="26" width="4.00390625" style="7" bestFit="1" customWidth="1"/>
    <col min="27" max="27" width="3.00390625" style="7" customWidth="1"/>
    <col min="28" max="28" width="4.00390625" style="7" customWidth="1"/>
    <col min="29" max="29" width="4.00390625" style="7" bestFit="1" customWidth="1"/>
    <col min="30" max="30" width="4.00390625" style="7" customWidth="1"/>
    <col min="31" max="31" width="4.00390625" style="7" bestFit="1" customWidth="1"/>
    <col min="32" max="32" width="2.57421875" style="7" customWidth="1"/>
    <col min="33" max="33" width="4.00390625" style="7" customWidth="1"/>
    <col min="34" max="34" width="4.00390625" style="7" bestFit="1" customWidth="1"/>
    <col min="35" max="35" width="4.00390625" style="7" customWidth="1"/>
    <col min="36" max="36" width="4.00390625" style="7" bestFit="1" customWidth="1"/>
    <col min="37" max="37" width="2.57421875" style="7" customWidth="1"/>
    <col min="38" max="38" width="4.00390625" style="7" customWidth="1"/>
    <col min="39" max="39" width="4.00390625" style="7" bestFit="1" customWidth="1"/>
    <col min="40" max="40" width="4.00390625" style="7" customWidth="1"/>
    <col min="41" max="41" width="4.00390625" style="7" bestFit="1" customWidth="1"/>
    <col min="42" max="42" width="2.7109375" style="7" customWidth="1"/>
    <col min="43" max="43" width="3.8515625" style="7" customWidth="1"/>
    <col min="44" max="44" width="4.00390625" style="7" bestFit="1" customWidth="1"/>
    <col min="45" max="45" width="4.00390625" style="7" customWidth="1"/>
    <col min="46" max="46" width="4.00390625" style="7" bestFit="1" customWidth="1"/>
    <col min="47" max="47" width="3.140625" style="7" customWidth="1"/>
    <col min="48" max="48" width="4.00390625" style="7" customWidth="1"/>
    <col min="49" max="49" width="4.00390625" style="7" bestFit="1" customWidth="1"/>
    <col min="50" max="50" width="4.00390625" style="7" customWidth="1"/>
    <col min="51" max="51" width="4.00390625" style="7" bestFit="1" customWidth="1"/>
    <col min="52" max="52" width="2.8515625" style="7" customWidth="1"/>
    <col min="53" max="53" width="4.00390625" style="7" customWidth="1"/>
    <col min="54" max="54" width="2.00390625" style="7" customWidth="1"/>
    <col min="55" max="55" width="4.00390625" style="7" customWidth="1"/>
    <col min="56" max="56" width="2.28125" style="7" bestFit="1" customWidth="1"/>
    <col min="57" max="57" width="2.00390625" style="7" customWidth="1"/>
    <col min="58" max="58" width="4.00390625" style="7" customWidth="1"/>
    <col min="59" max="59" width="2.00390625" style="7" customWidth="1"/>
    <col min="60" max="60" width="4.00390625" style="7" customWidth="1"/>
    <col min="61" max="61" width="2.28125" style="7" bestFit="1" customWidth="1"/>
    <col min="62" max="62" width="2.00390625" style="7" customWidth="1"/>
    <col min="63" max="63" width="4.00390625" style="7" customWidth="1"/>
    <col min="64" max="64" width="2.00390625" style="7" customWidth="1"/>
    <col min="65" max="65" width="4.00390625" style="7" customWidth="1"/>
    <col min="66" max="66" width="2.28125" style="7" bestFit="1" customWidth="1"/>
    <col min="67" max="67" width="2.00390625" style="7" customWidth="1"/>
    <col min="68" max="68" width="4.00390625" style="7" customWidth="1"/>
    <col min="69" max="69" width="2.00390625" style="7" customWidth="1"/>
    <col min="70" max="70" width="4.00390625" style="7" customWidth="1"/>
    <col min="71" max="72" width="2.00390625" style="7" customWidth="1"/>
    <col min="73" max="73" width="4.00390625" style="7" customWidth="1"/>
    <col min="74" max="74" width="2.00390625" style="7" customWidth="1"/>
    <col min="75" max="75" width="4.00390625" style="7" customWidth="1"/>
    <col min="76" max="77" width="2.00390625" style="7" customWidth="1"/>
    <col min="78" max="78" width="4.00390625" style="7" customWidth="1"/>
    <col min="79" max="79" width="2.00390625" style="7" customWidth="1"/>
    <col min="80" max="80" width="4.00390625" style="7" customWidth="1"/>
    <col min="81" max="81" width="2.00390625" style="7" customWidth="1"/>
    <col min="82" max="16384" width="9.140625" style="7" customWidth="1"/>
  </cols>
  <sheetData>
    <row r="1" spans="1:81" s="4" customFormat="1" ht="51.75" customHeight="1">
      <c r="A1" s="1" t="s">
        <v>33</v>
      </c>
      <c r="B1" s="1" t="s">
        <v>34</v>
      </c>
      <c r="C1" s="1" t="s">
        <v>35</v>
      </c>
      <c r="D1" s="2" t="s">
        <v>46</v>
      </c>
      <c r="E1" s="55" t="s">
        <v>36</v>
      </c>
      <c r="F1" s="55"/>
      <c r="G1" s="55" t="s">
        <v>37</v>
      </c>
      <c r="H1" s="55"/>
      <c r="I1" s="55" t="s">
        <v>38</v>
      </c>
      <c r="J1" s="55"/>
      <c r="K1" s="3" t="s">
        <v>39</v>
      </c>
      <c r="L1" s="3" t="s">
        <v>40</v>
      </c>
      <c r="M1" s="4" t="s">
        <v>41</v>
      </c>
      <c r="N1" s="4" t="s">
        <v>42</v>
      </c>
      <c r="O1" s="4" t="s">
        <v>43</v>
      </c>
      <c r="P1" s="4" t="s">
        <v>42</v>
      </c>
      <c r="Q1" s="3" t="s">
        <v>40</v>
      </c>
      <c r="R1" s="4" t="s">
        <v>41</v>
      </c>
      <c r="S1" s="4" t="s">
        <v>42</v>
      </c>
      <c r="T1" s="4" t="s">
        <v>43</v>
      </c>
      <c r="U1" s="4" t="s">
        <v>42</v>
      </c>
      <c r="V1" s="3" t="s">
        <v>40</v>
      </c>
      <c r="W1" s="4" t="s">
        <v>41</v>
      </c>
      <c r="X1" s="4" t="s">
        <v>42</v>
      </c>
      <c r="Y1" s="4" t="s">
        <v>43</v>
      </c>
      <c r="Z1" s="4" t="s">
        <v>42</v>
      </c>
      <c r="AA1" s="3" t="s">
        <v>40</v>
      </c>
      <c r="AB1" s="4" t="s">
        <v>41</v>
      </c>
      <c r="AC1" s="4" t="s">
        <v>42</v>
      </c>
      <c r="AD1" s="4" t="s">
        <v>43</v>
      </c>
      <c r="AE1" s="4" t="s">
        <v>42</v>
      </c>
      <c r="AF1" s="3" t="s">
        <v>40</v>
      </c>
      <c r="AG1" s="4" t="s">
        <v>41</v>
      </c>
      <c r="AH1" s="4" t="s">
        <v>42</v>
      </c>
      <c r="AI1" s="4" t="s">
        <v>43</v>
      </c>
      <c r="AJ1" s="4" t="s">
        <v>42</v>
      </c>
      <c r="AK1" s="3" t="s">
        <v>40</v>
      </c>
      <c r="AL1" s="4" t="s">
        <v>41</v>
      </c>
      <c r="AM1" s="4" t="s">
        <v>42</v>
      </c>
      <c r="AN1" s="4" t="s">
        <v>43</v>
      </c>
      <c r="AO1" s="4" t="s">
        <v>42</v>
      </c>
      <c r="AP1" s="3" t="s">
        <v>40</v>
      </c>
      <c r="AQ1" s="4" t="s">
        <v>41</v>
      </c>
      <c r="AR1" s="4" t="s">
        <v>42</v>
      </c>
      <c r="AS1" s="4" t="s">
        <v>43</v>
      </c>
      <c r="AT1" s="4" t="s">
        <v>42</v>
      </c>
      <c r="AU1" s="3" t="s">
        <v>40</v>
      </c>
      <c r="AV1" s="4" t="s">
        <v>41</v>
      </c>
      <c r="AW1" s="4" t="s">
        <v>42</v>
      </c>
      <c r="AX1" s="4" t="s">
        <v>43</v>
      </c>
      <c r="AY1" s="4" t="s">
        <v>42</v>
      </c>
      <c r="AZ1" s="3" t="s">
        <v>40</v>
      </c>
      <c r="BA1" s="4" t="s">
        <v>41</v>
      </c>
      <c r="BB1" s="4" t="s">
        <v>42</v>
      </c>
      <c r="BC1" s="4" t="s">
        <v>43</v>
      </c>
      <c r="BD1" s="4" t="s">
        <v>42</v>
      </c>
      <c r="BE1" s="3" t="s">
        <v>40</v>
      </c>
      <c r="BF1" s="4" t="s">
        <v>41</v>
      </c>
      <c r="BG1" s="4" t="s">
        <v>42</v>
      </c>
      <c r="BH1" s="4" t="s">
        <v>43</v>
      </c>
      <c r="BI1" s="4" t="s">
        <v>42</v>
      </c>
      <c r="BJ1" s="3" t="s">
        <v>40</v>
      </c>
      <c r="BK1" s="4" t="s">
        <v>41</v>
      </c>
      <c r="BL1" s="4" t="s">
        <v>42</v>
      </c>
      <c r="BM1" s="4" t="s">
        <v>43</v>
      </c>
      <c r="BN1" s="4" t="s">
        <v>42</v>
      </c>
      <c r="BO1" s="3" t="s">
        <v>40</v>
      </c>
      <c r="BP1" s="4" t="s">
        <v>41</v>
      </c>
      <c r="BQ1" s="4" t="s">
        <v>42</v>
      </c>
      <c r="BR1" s="4" t="s">
        <v>43</v>
      </c>
      <c r="BS1" s="4" t="s">
        <v>42</v>
      </c>
      <c r="BT1" s="3" t="s">
        <v>40</v>
      </c>
      <c r="BU1" s="4" t="s">
        <v>41</v>
      </c>
      <c r="BV1" s="4" t="s">
        <v>42</v>
      </c>
      <c r="BW1" s="4" t="s">
        <v>43</v>
      </c>
      <c r="BX1" s="4" t="s">
        <v>42</v>
      </c>
      <c r="BY1" s="3" t="s">
        <v>40</v>
      </c>
      <c r="BZ1" s="4" t="s">
        <v>41</v>
      </c>
      <c r="CA1" s="4" t="s">
        <v>42</v>
      </c>
      <c r="CB1" s="4" t="s">
        <v>43</v>
      </c>
      <c r="CC1" s="4" t="s">
        <v>42</v>
      </c>
    </row>
    <row r="2" spans="1:16" ht="12">
      <c r="A2" s="45" t="s">
        <v>49</v>
      </c>
      <c r="B2" s="5" t="s">
        <v>69</v>
      </c>
      <c r="C2" s="5" t="s">
        <v>69</v>
      </c>
      <c r="D2" s="6">
        <v>7</v>
      </c>
      <c r="E2" s="7">
        <v>3</v>
      </c>
      <c r="F2" s="7">
        <v>1</v>
      </c>
      <c r="G2" s="7">
        <v>1</v>
      </c>
      <c r="H2" s="7">
        <v>1</v>
      </c>
      <c r="K2" s="7">
        <v>1</v>
      </c>
      <c r="L2" s="7">
        <v>1</v>
      </c>
      <c r="M2" s="7">
        <v>4</v>
      </c>
      <c r="N2" s="7">
        <v>19</v>
      </c>
      <c r="O2" s="7">
        <v>18</v>
      </c>
      <c r="P2" s="7">
        <v>38</v>
      </c>
    </row>
    <row r="3" spans="1:16" ht="12">
      <c r="A3" s="45" t="s">
        <v>65</v>
      </c>
      <c r="B3" s="5" t="s">
        <v>71</v>
      </c>
      <c r="C3" s="5" t="s">
        <v>71</v>
      </c>
      <c r="D3" s="6">
        <v>7</v>
      </c>
      <c r="E3" s="7">
        <v>6</v>
      </c>
      <c r="F3" s="7">
        <v>1</v>
      </c>
      <c r="G3" s="7">
        <v>4</v>
      </c>
      <c r="H3" s="7">
        <v>1</v>
      </c>
      <c r="K3" s="7">
        <v>1</v>
      </c>
      <c r="L3" s="7">
        <v>3</v>
      </c>
      <c r="M3" s="7">
        <v>7</v>
      </c>
      <c r="N3" s="7">
        <v>16</v>
      </c>
      <c r="O3" s="7">
        <v>18</v>
      </c>
      <c r="P3" s="7">
        <v>18</v>
      </c>
    </row>
    <row r="4" spans="1:16" ht="12">
      <c r="A4" s="45" t="s">
        <v>66</v>
      </c>
      <c r="B4" s="5" t="s">
        <v>72</v>
      </c>
      <c r="C4" s="5" t="s">
        <v>72</v>
      </c>
      <c r="D4" s="6">
        <v>7</v>
      </c>
      <c r="E4" s="7">
        <v>6</v>
      </c>
      <c r="F4" s="7">
        <v>1</v>
      </c>
      <c r="G4" s="7">
        <v>4</v>
      </c>
      <c r="H4" s="7">
        <v>1</v>
      </c>
      <c r="K4" s="7">
        <v>1</v>
      </c>
      <c r="L4" s="7">
        <v>3</v>
      </c>
      <c r="M4" s="7">
        <v>7</v>
      </c>
      <c r="N4" s="7">
        <v>16</v>
      </c>
      <c r="O4" s="7">
        <v>18</v>
      </c>
      <c r="P4" s="7">
        <v>18</v>
      </c>
    </row>
    <row r="5" spans="1:16" ht="12">
      <c r="A5" s="45" t="s">
        <v>142</v>
      </c>
      <c r="B5" s="5" t="s">
        <v>73</v>
      </c>
      <c r="C5" s="5" t="s">
        <v>73</v>
      </c>
      <c r="D5" s="6">
        <v>7</v>
      </c>
      <c r="E5" s="7">
        <v>6</v>
      </c>
      <c r="F5" s="7">
        <v>1</v>
      </c>
      <c r="G5" s="7">
        <v>4</v>
      </c>
      <c r="H5" s="7">
        <v>1</v>
      </c>
      <c r="K5" s="7">
        <v>1</v>
      </c>
      <c r="L5" s="7">
        <v>3</v>
      </c>
      <c r="M5" s="7">
        <v>7</v>
      </c>
      <c r="N5" s="7">
        <v>16</v>
      </c>
      <c r="O5" s="7">
        <v>18</v>
      </c>
      <c r="P5" s="7">
        <v>18</v>
      </c>
    </row>
    <row r="6" spans="1:16" ht="12">
      <c r="A6" s="45" t="s">
        <v>140</v>
      </c>
      <c r="B6" s="46" t="s">
        <v>141</v>
      </c>
      <c r="C6" s="47" t="s">
        <v>140</v>
      </c>
      <c r="D6" s="6">
        <v>7</v>
      </c>
      <c r="E6" s="7">
        <v>3</v>
      </c>
      <c r="F6" s="7">
        <v>1</v>
      </c>
      <c r="G6" s="7">
        <v>1</v>
      </c>
      <c r="H6" s="7">
        <v>1</v>
      </c>
      <c r="K6" s="7">
        <v>1</v>
      </c>
      <c r="L6" s="7">
        <v>1</v>
      </c>
      <c r="M6" s="7">
        <v>5</v>
      </c>
      <c r="N6" s="7">
        <v>15</v>
      </c>
      <c r="O6" s="7">
        <v>5</v>
      </c>
      <c r="P6" s="7">
        <v>166</v>
      </c>
    </row>
    <row r="7" ht="12">
      <c r="A7" s="7"/>
    </row>
  </sheetData>
  <sheetProtection sheet="1" objects="1" scenarios="1"/>
  <mergeCells count="3">
    <mergeCell ref="E1:F1"/>
    <mergeCell ref="I1:J1"/>
    <mergeCell ref="G1:H1"/>
  </mergeCells>
  <printOptions gridLines="1"/>
  <pageMargins left="0.1968503937007874" right="0.1968503937007874" top="0.3937007874015748" bottom="0.3937007874015748" header="0" footer="0"/>
  <pageSetup fitToHeight="3" fitToWidth="2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6"/>
  <dimension ref="A1:F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11" bestFit="1" customWidth="1"/>
    <col min="2" max="3" width="26.140625" style="11" bestFit="1" customWidth="1"/>
    <col min="4" max="4" width="27.140625" style="9" bestFit="1" customWidth="1"/>
    <col min="5" max="6" width="26.140625" style="9" bestFit="1" customWidth="1"/>
    <col min="7" max="16384" width="9.140625" style="9" customWidth="1"/>
  </cols>
  <sheetData>
    <row r="1" spans="1:3" ht="12.75">
      <c r="A1" s="8">
        <f>COUNTIF(A3:A1000,"*Ошибка*")</f>
        <v>0</v>
      </c>
      <c r="B1" s="8">
        <f>COUNTIF(B3:B1000,"*Ошибка*")</f>
        <v>0</v>
      </c>
      <c r="C1" s="8">
        <f>COUNTIF(C3:C1000,"*Ошибка*")</f>
        <v>0</v>
      </c>
    </row>
    <row r="2" spans="1:6" ht="12.75">
      <c r="A2" s="10"/>
      <c r="B2" s="10"/>
      <c r="C2" s="10"/>
      <c r="D2" s="10"/>
      <c r="E2" s="10"/>
      <c r="F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7"/>
  <dimension ref="A2:B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7.140625" style="9" bestFit="1" customWidth="1"/>
    <col min="2" max="2" width="26.140625" style="9" bestFit="1" customWidth="1"/>
    <col min="3" max="16384" width="9.140625" style="9" customWidth="1"/>
  </cols>
  <sheetData>
    <row r="2" spans="1:2" ht="12.75">
      <c r="A2" s="10"/>
      <c r="B2" s="10"/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/>
  <dimension ref="A1:B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0.421875" style="12" bestFit="1" customWidth="1"/>
    <col min="2" max="2" width="9.140625" style="13" customWidth="1"/>
    <col min="3" max="3" width="9.140625" style="14" customWidth="1"/>
    <col min="4" max="8" width="18.28125" style="14" customWidth="1"/>
    <col min="9" max="12" width="20.421875" style="14" customWidth="1"/>
    <col min="13" max="16384" width="9.140625" style="14" customWidth="1"/>
  </cols>
  <sheetData>
    <row r="1" spans="1:2" ht="25.5">
      <c r="A1" s="12" t="s">
        <v>44</v>
      </c>
      <c r="B1" s="13">
        <v>10</v>
      </c>
    </row>
    <row r="2" spans="1:2" ht="25.5">
      <c r="A2" s="12" t="s">
        <v>45</v>
      </c>
      <c r="B2" s="13">
        <v>3</v>
      </c>
    </row>
  </sheetData>
  <sheetProtection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2"/>
  <sheetViews>
    <sheetView tabSelected="1" zoomScalePageLayoutView="0" workbookViewId="0" topLeftCell="A94">
      <selection activeCell="A14" sqref="A14:IV14"/>
    </sheetView>
  </sheetViews>
  <sheetFormatPr defaultColWidth="9.140625" defaultRowHeight="15"/>
  <cols>
    <col min="2" max="2" width="12.8515625" style="0" customWidth="1"/>
    <col min="3" max="3" width="51.00390625" style="0" customWidth="1"/>
    <col min="4" max="4" width="26.7109375" style="0" customWidth="1"/>
    <col min="5" max="5" width="18.8515625" style="0" customWidth="1"/>
  </cols>
  <sheetData>
    <row r="1" spans="1:5" ht="15.75">
      <c r="A1" s="48" t="s">
        <v>162</v>
      </c>
      <c r="B1" s="48"/>
      <c r="C1" s="48"/>
      <c r="D1" s="48"/>
      <c r="E1" s="48"/>
    </row>
    <row r="2" ht="15">
      <c r="C2" s="49" t="s">
        <v>299</v>
      </c>
    </row>
    <row r="3" spans="1:5" ht="25.5" customHeight="1">
      <c r="A3" s="57" t="s">
        <v>163</v>
      </c>
      <c r="B3" s="57" t="s">
        <v>75</v>
      </c>
      <c r="C3" s="57" t="s">
        <v>48</v>
      </c>
      <c r="D3" s="57" t="s">
        <v>47</v>
      </c>
      <c r="E3" s="56" t="s">
        <v>161</v>
      </c>
    </row>
    <row r="4" spans="1:5" ht="15" customHeight="1">
      <c r="A4" s="57"/>
      <c r="B4" s="57"/>
      <c r="C4" s="57"/>
      <c r="D4" s="57"/>
      <c r="E4" s="56"/>
    </row>
    <row r="5" spans="1:5" ht="15" customHeight="1">
      <c r="A5" s="57"/>
      <c r="B5" s="57"/>
      <c r="C5" s="57"/>
      <c r="D5" s="57"/>
      <c r="E5" s="56"/>
    </row>
    <row r="6" spans="1:5" ht="15">
      <c r="A6" s="57"/>
      <c r="B6" s="57"/>
      <c r="C6" s="57"/>
      <c r="D6" s="57"/>
      <c r="E6" s="56"/>
    </row>
    <row r="7" spans="1:5" ht="38.25" customHeight="1">
      <c r="A7" s="50">
        <v>1</v>
      </c>
      <c r="B7" s="30" t="s">
        <v>183</v>
      </c>
      <c r="C7" s="30" t="s">
        <v>180</v>
      </c>
      <c r="D7" s="53" t="s">
        <v>61</v>
      </c>
      <c r="E7" s="52">
        <v>267.2</v>
      </c>
    </row>
    <row r="8" spans="1:5" ht="25.5">
      <c r="A8" s="50">
        <v>2</v>
      </c>
      <c r="B8" s="30" t="s">
        <v>300</v>
      </c>
      <c r="C8" s="30" t="s">
        <v>315</v>
      </c>
      <c r="D8" s="53" t="s">
        <v>55</v>
      </c>
      <c r="E8" s="51">
        <v>0</v>
      </c>
    </row>
    <row r="9" spans="1:5" ht="25.5">
      <c r="A9" s="50">
        <v>3</v>
      </c>
      <c r="B9" s="30" t="s">
        <v>277</v>
      </c>
      <c r="C9" s="30" t="s">
        <v>235</v>
      </c>
      <c r="D9" s="53" t="s">
        <v>55</v>
      </c>
      <c r="E9" s="52">
        <v>4.1</v>
      </c>
    </row>
    <row r="10" spans="1:5" ht="15">
      <c r="A10" s="50">
        <v>4</v>
      </c>
      <c r="B10" s="30" t="s">
        <v>189</v>
      </c>
      <c r="C10" s="30" t="s">
        <v>195</v>
      </c>
      <c r="D10" s="53" t="s">
        <v>61</v>
      </c>
      <c r="E10" s="51">
        <v>1288.5</v>
      </c>
    </row>
    <row r="11" spans="1:5" ht="25.5">
      <c r="A11" s="50">
        <v>5</v>
      </c>
      <c r="B11" s="30" t="s">
        <v>173</v>
      </c>
      <c r="C11" s="30" t="s">
        <v>167</v>
      </c>
      <c r="D11" s="53" t="s">
        <v>53</v>
      </c>
      <c r="E11" s="51">
        <v>6.8</v>
      </c>
    </row>
    <row r="12" spans="1:5" ht="25.5">
      <c r="A12" s="50">
        <v>6</v>
      </c>
      <c r="B12" s="30" t="s">
        <v>282</v>
      </c>
      <c r="C12" s="30" t="s">
        <v>240</v>
      </c>
      <c r="D12" s="53" t="s">
        <v>53</v>
      </c>
      <c r="E12" s="52">
        <v>0.2</v>
      </c>
    </row>
    <row r="13" spans="1:5" ht="25.5">
      <c r="A13" s="50">
        <v>7</v>
      </c>
      <c r="B13" s="30" t="s">
        <v>281</v>
      </c>
      <c r="C13" s="30" t="s">
        <v>239</v>
      </c>
      <c r="D13" s="53" t="s">
        <v>53</v>
      </c>
      <c r="E13" s="52">
        <v>5.3</v>
      </c>
    </row>
    <row r="14" spans="1:5" ht="70.5" customHeight="1">
      <c r="A14" s="50">
        <v>8</v>
      </c>
      <c r="B14" s="30" t="s">
        <v>215</v>
      </c>
      <c r="C14" s="30" t="s">
        <v>207</v>
      </c>
      <c r="D14" s="53" t="s">
        <v>63</v>
      </c>
      <c r="E14" s="60">
        <v>4.1</v>
      </c>
    </row>
    <row r="15" spans="1:5" ht="25.5">
      <c r="A15" s="50">
        <v>9</v>
      </c>
      <c r="B15" s="30" t="s">
        <v>270</v>
      </c>
      <c r="C15" s="30" t="s">
        <v>228</v>
      </c>
      <c r="D15" s="53" t="s">
        <v>55</v>
      </c>
      <c r="E15" s="52">
        <v>3.4</v>
      </c>
    </row>
    <row r="16" spans="1:5" ht="25.5">
      <c r="A16" s="50">
        <v>10</v>
      </c>
      <c r="B16" s="30" t="s">
        <v>158</v>
      </c>
      <c r="C16" s="30" t="s">
        <v>157</v>
      </c>
      <c r="D16" s="53" t="s">
        <v>61</v>
      </c>
      <c r="E16" s="52">
        <v>65.8</v>
      </c>
    </row>
    <row r="17" spans="1:5" ht="25.5">
      <c r="A17" s="50">
        <v>11</v>
      </c>
      <c r="B17" s="30" t="s">
        <v>288</v>
      </c>
      <c r="C17" s="30" t="s">
        <v>247</v>
      </c>
      <c r="D17" s="53" t="s">
        <v>55</v>
      </c>
      <c r="E17" s="60">
        <v>3.8</v>
      </c>
    </row>
    <row r="18" spans="1:5" ht="25.5">
      <c r="A18" s="50">
        <v>12</v>
      </c>
      <c r="B18" s="30" t="s">
        <v>193</v>
      </c>
      <c r="C18" s="30" t="s">
        <v>199</v>
      </c>
      <c r="D18" s="53" t="s">
        <v>55</v>
      </c>
      <c r="E18" s="60">
        <v>77.3</v>
      </c>
    </row>
    <row r="19" spans="1:5" ht="25.5">
      <c r="A19" s="50">
        <v>13</v>
      </c>
      <c r="B19" s="30" t="s">
        <v>305</v>
      </c>
      <c r="C19" s="30" t="s">
        <v>320</v>
      </c>
      <c r="D19" s="53" t="s">
        <v>55</v>
      </c>
      <c r="E19" s="52">
        <v>0</v>
      </c>
    </row>
    <row r="20" spans="1:5" ht="25.5">
      <c r="A20" s="50">
        <v>14</v>
      </c>
      <c r="B20" s="30" t="s">
        <v>292</v>
      </c>
      <c r="C20" s="30" t="s">
        <v>251</v>
      </c>
      <c r="D20" s="53" t="s">
        <v>53</v>
      </c>
      <c r="E20" s="60">
        <v>0.5</v>
      </c>
    </row>
    <row r="21" spans="1:5" ht="38.25">
      <c r="A21" s="50">
        <v>15</v>
      </c>
      <c r="B21" s="30" t="s">
        <v>210</v>
      </c>
      <c r="C21" s="30" t="s">
        <v>202</v>
      </c>
      <c r="D21" s="53" t="s">
        <v>53</v>
      </c>
      <c r="E21" s="52">
        <v>1.6</v>
      </c>
    </row>
    <row r="22" spans="1:5" ht="25.5">
      <c r="A22" s="50">
        <v>16</v>
      </c>
      <c r="B22" s="30" t="s">
        <v>156</v>
      </c>
      <c r="C22" s="30" t="s">
        <v>155</v>
      </c>
      <c r="D22" s="53" t="s">
        <v>55</v>
      </c>
      <c r="E22" s="52">
        <v>42.9</v>
      </c>
    </row>
    <row r="23" spans="1:5" ht="38.25">
      <c r="A23" s="50">
        <v>17</v>
      </c>
      <c r="B23" s="30" t="s">
        <v>295</v>
      </c>
      <c r="C23" s="30" t="s">
        <v>254</v>
      </c>
      <c r="D23" s="53" t="s">
        <v>53</v>
      </c>
      <c r="E23" s="60">
        <v>1.5</v>
      </c>
    </row>
    <row r="24" spans="1:5" ht="38.25">
      <c r="A24" s="50">
        <v>18</v>
      </c>
      <c r="B24" s="30" t="s">
        <v>294</v>
      </c>
      <c r="C24" s="30" t="s">
        <v>253</v>
      </c>
      <c r="D24" s="53" t="s">
        <v>53</v>
      </c>
      <c r="E24" s="60">
        <v>0.6</v>
      </c>
    </row>
    <row r="25" spans="1:5" ht="25.5">
      <c r="A25" s="50">
        <v>19</v>
      </c>
      <c r="B25" s="30" t="s">
        <v>280</v>
      </c>
      <c r="C25" s="30" t="s">
        <v>238</v>
      </c>
      <c r="D25" s="53" t="s">
        <v>53</v>
      </c>
      <c r="E25" s="52">
        <v>2.7</v>
      </c>
    </row>
    <row r="26" spans="1:5" ht="38.25">
      <c r="A26" s="50">
        <v>20</v>
      </c>
      <c r="B26" s="30" t="s">
        <v>174</v>
      </c>
      <c r="C26" s="30" t="s">
        <v>168</v>
      </c>
      <c r="D26" s="53" t="s">
        <v>55</v>
      </c>
      <c r="E26" s="51">
        <v>0.1</v>
      </c>
    </row>
    <row r="27" spans="1:5" ht="38.25">
      <c r="A27" s="50">
        <v>21</v>
      </c>
      <c r="B27" s="30" t="s">
        <v>284</v>
      </c>
      <c r="C27" s="30" t="s">
        <v>243</v>
      </c>
      <c r="D27" s="53" t="s">
        <v>53</v>
      </c>
      <c r="E27" s="52">
        <v>0.5</v>
      </c>
    </row>
    <row r="28" spans="1:5" ht="25.5">
      <c r="A28" s="50">
        <v>22</v>
      </c>
      <c r="B28" s="30" t="s">
        <v>209</v>
      </c>
      <c r="C28" s="30" t="s">
        <v>201</v>
      </c>
      <c r="D28" s="53" t="s">
        <v>55</v>
      </c>
      <c r="E28" s="51">
        <v>0.7</v>
      </c>
    </row>
    <row r="29" spans="1:5" ht="25.5">
      <c r="A29" s="50">
        <v>23</v>
      </c>
      <c r="B29" s="30" t="s">
        <v>296</v>
      </c>
      <c r="C29" s="30" t="s">
        <v>255</v>
      </c>
      <c r="D29" s="53" t="s">
        <v>53</v>
      </c>
      <c r="E29" s="60">
        <v>0.7</v>
      </c>
    </row>
    <row r="30" spans="1:5" ht="25.5">
      <c r="A30" s="50">
        <v>24</v>
      </c>
      <c r="B30" s="30" t="s">
        <v>271</v>
      </c>
      <c r="C30" s="30" t="s">
        <v>229</v>
      </c>
      <c r="D30" s="53" t="s">
        <v>53</v>
      </c>
      <c r="E30" s="52">
        <v>0.8</v>
      </c>
    </row>
    <row r="31" spans="1:5" ht="25.5">
      <c r="A31" s="50">
        <v>25</v>
      </c>
      <c r="B31" s="30" t="s">
        <v>308</v>
      </c>
      <c r="C31" s="30" t="s">
        <v>323</v>
      </c>
      <c r="D31" s="53" t="s">
        <v>61</v>
      </c>
      <c r="E31" s="52">
        <v>94</v>
      </c>
    </row>
    <row r="32" spans="1:5" ht="25.5">
      <c r="A32" s="50">
        <v>26</v>
      </c>
      <c r="B32" s="30" t="s">
        <v>176</v>
      </c>
      <c r="C32" s="30" t="s">
        <v>170</v>
      </c>
      <c r="D32" s="53" t="s">
        <v>55</v>
      </c>
      <c r="E32" s="52">
        <v>19.9</v>
      </c>
    </row>
    <row r="33" spans="1:5" ht="25.5">
      <c r="A33" s="50">
        <v>27</v>
      </c>
      <c r="B33" s="30" t="s">
        <v>265</v>
      </c>
      <c r="C33" s="30" t="s">
        <v>223</v>
      </c>
      <c r="D33" s="53" t="s">
        <v>55</v>
      </c>
      <c r="E33" s="51">
        <v>2</v>
      </c>
    </row>
    <row r="34" spans="1:5" ht="25.5">
      <c r="A34" s="50">
        <v>28</v>
      </c>
      <c r="B34" s="30" t="s">
        <v>278</v>
      </c>
      <c r="C34" s="30" t="s">
        <v>236</v>
      </c>
      <c r="D34" s="53" t="s">
        <v>55</v>
      </c>
      <c r="E34" s="52">
        <v>8</v>
      </c>
    </row>
    <row r="35" spans="1:5" ht="25.5">
      <c r="A35" s="50">
        <v>29</v>
      </c>
      <c r="B35" s="30" t="s">
        <v>212</v>
      </c>
      <c r="C35" s="30" t="s">
        <v>204</v>
      </c>
      <c r="D35" s="53" t="s">
        <v>55</v>
      </c>
      <c r="E35" s="52">
        <v>5.5</v>
      </c>
    </row>
    <row r="36" spans="1:5" ht="25.5">
      <c r="A36" s="50">
        <v>30</v>
      </c>
      <c r="B36" s="30" t="s">
        <v>279</v>
      </c>
      <c r="C36" s="30" t="s">
        <v>237</v>
      </c>
      <c r="D36" s="53" t="s">
        <v>61</v>
      </c>
      <c r="E36" s="52">
        <v>50.9</v>
      </c>
    </row>
    <row r="37" spans="1:5" ht="25.5">
      <c r="A37" s="50">
        <v>31</v>
      </c>
      <c r="B37" s="30" t="s">
        <v>5</v>
      </c>
      <c r="C37" s="30" t="s">
        <v>4</v>
      </c>
      <c r="D37" s="53" t="s">
        <v>53</v>
      </c>
      <c r="E37" s="60">
        <v>0.6</v>
      </c>
    </row>
    <row r="38" spans="1:5" ht="25.5">
      <c r="A38" s="50">
        <v>32</v>
      </c>
      <c r="B38" s="30" t="s">
        <v>214</v>
      </c>
      <c r="C38" s="30" t="s">
        <v>206</v>
      </c>
      <c r="D38" s="53" t="s">
        <v>53</v>
      </c>
      <c r="E38" s="60">
        <v>0.9</v>
      </c>
    </row>
    <row r="39" spans="1:5" ht="25.5">
      <c r="A39" s="50">
        <v>33</v>
      </c>
      <c r="B39" s="30" t="s">
        <v>3</v>
      </c>
      <c r="C39" s="30" t="s">
        <v>2</v>
      </c>
      <c r="D39" s="53" t="s">
        <v>53</v>
      </c>
      <c r="E39" s="60">
        <v>0.8</v>
      </c>
    </row>
    <row r="40" spans="1:5" ht="25.5">
      <c r="A40" s="50">
        <v>34</v>
      </c>
      <c r="B40" s="30" t="s">
        <v>297</v>
      </c>
      <c r="C40" s="30" t="s">
        <v>256</v>
      </c>
      <c r="D40" s="53" t="s">
        <v>55</v>
      </c>
      <c r="E40" s="60">
        <v>0.5</v>
      </c>
    </row>
    <row r="41" spans="1:5" ht="25.5">
      <c r="A41" s="50">
        <v>35</v>
      </c>
      <c r="B41" s="30" t="s">
        <v>307</v>
      </c>
      <c r="C41" s="30" t="s">
        <v>322</v>
      </c>
      <c r="D41" s="53" t="s">
        <v>55</v>
      </c>
      <c r="E41" s="52">
        <v>6.6</v>
      </c>
    </row>
    <row r="42" spans="1:5" ht="25.5">
      <c r="A42" s="50">
        <v>36</v>
      </c>
      <c r="B42" s="30" t="s">
        <v>274</v>
      </c>
      <c r="C42" s="30" t="s">
        <v>232</v>
      </c>
      <c r="D42" s="53" t="s">
        <v>53</v>
      </c>
      <c r="E42" s="52">
        <v>9.6</v>
      </c>
    </row>
    <row r="43" spans="1:5" ht="25.5">
      <c r="A43" s="50">
        <v>37</v>
      </c>
      <c r="B43" s="30" t="s">
        <v>306</v>
      </c>
      <c r="C43" s="30" t="s">
        <v>321</v>
      </c>
      <c r="D43" s="53" t="s">
        <v>55</v>
      </c>
      <c r="E43" s="52">
        <v>0</v>
      </c>
    </row>
    <row r="44" spans="1:5" ht="25.5">
      <c r="A44" s="50">
        <v>38</v>
      </c>
      <c r="B44" s="30" t="s">
        <v>186</v>
      </c>
      <c r="C44" s="30" t="s">
        <v>179</v>
      </c>
      <c r="D44" s="53" t="s">
        <v>53</v>
      </c>
      <c r="E44" s="52">
        <v>1.1</v>
      </c>
    </row>
    <row r="45" spans="1:5" ht="25.5">
      <c r="A45" s="50">
        <v>39</v>
      </c>
      <c r="B45" s="30" t="s">
        <v>302</v>
      </c>
      <c r="C45" s="30" t="s">
        <v>317</v>
      </c>
      <c r="D45" s="53" t="s">
        <v>55</v>
      </c>
      <c r="E45" s="51">
        <v>10.8</v>
      </c>
    </row>
    <row r="46" spans="1:5" ht="25.5">
      <c r="A46" s="50">
        <v>40</v>
      </c>
      <c r="B46" s="30" t="s">
        <v>283</v>
      </c>
      <c r="C46" s="30" t="s">
        <v>242</v>
      </c>
      <c r="D46" s="53" t="s">
        <v>53</v>
      </c>
      <c r="E46" s="52">
        <v>0.2</v>
      </c>
    </row>
    <row r="47" spans="1:5" ht="25.5">
      <c r="A47" s="50">
        <v>41</v>
      </c>
      <c r="B47" s="30" t="s">
        <v>310</v>
      </c>
      <c r="C47" s="30" t="s">
        <v>325</v>
      </c>
      <c r="D47" s="53" t="s">
        <v>53</v>
      </c>
      <c r="E47" s="52">
        <v>0</v>
      </c>
    </row>
    <row r="48" spans="1:5" ht="25.5">
      <c r="A48" s="50">
        <v>42</v>
      </c>
      <c r="B48" s="30" t="s">
        <v>190</v>
      </c>
      <c r="C48" s="30" t="s">
        <v>196</v>
      </c>
      <c r="D48" s="53" t="s">
        <v>53</v>
      </c>
      <c r="E48" s="52">
        <v>3</v>
      </c>
    </row>
    <row r="49" spans="1:5" ht="25.5">
      <c r="A49" s="50">
        <v>43</v>
      </c>
      <c r="B49" s="30" t="s">
        <v>185</v>
      </c>
      <c r="C49" s="30" t="s">
        <v>178</v>
      </c>
      <c r="D49" s="53" t="s">
        <v>53</v>
      </c>
      <c r="E49" s="52">
        <v>17.3</v>
      </c>
    </row>
    <row r="50" spans="1:5" ht="25.5">
      <c r="A50" s="50">
        <v>44</v>
      </c>
      <c r="B50" s="30" t="s">
        <v>191</v>
      </c>
      <c r="C50" s="30" t="s">
        <v>197</v>
      </c>
      <c r="D50" s="53" t="s">
        <v>55</v>
      </c>
      <c r="E50" s="52">
        <v>26.7</v>
      </c>
    </row>
    <row r="51" spans="1:5" ht="63.75">
      <c r="A51" s="50">
        <v>45</v>
      </c>
      <c r="B51" s="30" t="s">
        <v>309</v>
      </c>
      <c r="C51" s="30" t="s">
        <v>324</v>
      </c>
      <c r="D51" s="53" t="s">
        <v>63</v>
      </c>
      <c r="E51" s="52">
        <v>83.5</v>
      </c>
    </row>
    <row r="52" spans="1:5" ht="25.5">
      <c r="A52" s="50">
        <v>46</v>
      </c>
      <c r="B52" s="30" t="s">
        <v>144</v>
      </c>
      <c r="C52" s="30" t="s">
        <v>143</v>
      </c>
      <c r="D52" s="53" t="s">
        <v>61</v>
      </c>
      <c r="E52" s="51">
        <v>68.2</v>
      </c>
    </row>
    <row r="53" spans="1:5" ht="15">
      <c r="A53" s="50">
        <v>47</v>
      </c>
      <c r="B53" s="30" t="s">
        <v>172</v>
      </c>
      <c r="C53" s="30" t="s">
        <v>166</v>
      </c>
      <c r="D53" s="53" t="s">
        <v>61</v>
      </c>
      <c r="E53" s="51">
        <v>1127.1</v>
      </c>
    </row>
    <row r="54" spans="1:5" ht="63.75">
      <c r="A54" s="50">
        <v>48</v>
      </c>
      <c r="B54" s="30" t="s">
        <v>261</v>
      </c>
      <c r="C54" s="30" t="s">
        <v>219</v>
      </c>
      <c r="D54" s="53" t="s">
        <v>63</v>
      </c>
      <c r="E54" s="51">
        <v>87.6</v>
      </c>
    </row>
    <row r="55" spans="1:5" ht="25.5">
      <c r="A55" s="50">
        <v>49</v>
      </c>
      <c r="B55" s="30" t="s">
        <v>301</v>
      </c>
      <c r="C55" s="30" t="s">
        <v>316</v>
      </c>
      <c r="D55" s="53" t="s">
        <v>55</v>
      </c>
      <c r="E55" s="51">
        <v>10.5</v>
      </c>
    </row>
    <row r="56" spans="1:5" ht="63.75">
      <c r="A56" s="50">
        <v>50</v>
      </c>
      <c r="B56" s="30" t="s">
        <v>298</v>
      </c>
      <c r="C56" s="30" t="s">
        <v>257</v>
      </c>
      <c r="D56" s="53" t="s">
        <v>63</v>
      </c>
      <c r="E56" s="60">
        <v>135.5</v>
      </c>
    </row>
    <row r="57" spans="1:5" ht="25.5">
      <c r="A57" s="50">
        <v>51</v>
      </c>
      <c r="B57" s="30" t="s">
        <v>192</v>
      </c>
      <c r="C57" s="30" t="s">
        <v>198</v>
      </c>
      <c r="D57" s="53" t="s">
        <v>55</v>
      </c>
      <c r="E57" s="52">
        <v>32.8</v>
      </c>
    </row>
    <row r="58" spans="1:5" ht="25.5">
      <c r="A58" s="50">
        <v>52</v>
      </c>
      <c r="B58" s="30" t="s">
        <v>211</v>
      </c>
      <c r="C58" s="30" t="s">
        <v>203</v>
      </c>
      <c r="D58" s="53" t="s">
        <v>55</v>
      </c>
      <c r="E58" s="52">
        <v>10</v>
      </c>
    </row>
    <row r="59" spans="1:5" ht="25.5">
      <c r="A59" s="50">
        <v>53</v>
      </c>
      <c r="B59" s="30" t="s">
        <v>293</v>
      </c>
      <c r="C59" s="30" t="s">
        <v>252</v>
      </c>
      <c r="D59" s="53" t="s">
        <v>53</v>
      </c>
      <c r="E59" s="60">
        <v>0.1</v>
      </c>
    </row>
    <row r="60" spans="1:5" ht="25.5">
      <c r="A60" s="50">
        <v>54</v>
      </c>
      <c r="B60" s="30" t="s">
        <v>188</v>
      </c>
      <c r="C60" s="30" t="s">
        <v>194</v>
      </c>
      <c r="D60" s="53" t="s">
        <v>61</v>
      </c>
      <c r="E60" s="51">
        <v>58.7</v>
      </c>
    </row>
    <row r="61" spans="1:5" ht="63.75">
      <c r="A61" s="50">
        <v>55</v>
      </c>
      <c r="B61" s="30" t="s">
        <v>1</v>
      </c>
      <c r="C61" s="30" t="s">
        <v>0</v>
      </c>
      <c r="D61" s="53" t="s">
        <v>63</v>
      </c>
      <c r="E61" s="60">
        <v>87</v>
      </c>
    </row>
    <row r="62" spans="1:5" ht="25.5">
      <c r="A62" s="50">
        <v>56</v>
      </c>
      <c r="B62" s="30" t="s">
        <v>267</v>
      </c>
      <c r="C62" s="30" t="s">
        <v>225</v>
      </c>
      <c r="D62" s="53" t="s">
        <v>55</v>
      </c>
      <c r="E62" s="51">
        <v>10</v>
      </c>
    </row>
    <row r="63" spans="1:5" ht="63.75">
      <c r="A63" s="50">
        <v>57</v>
      </c>
      <c r="B63" s="30" t="s">
        <v>263</v>
      </c>
      <c r="C63" s="30" t="s">
        <v>221</v>
      </c>
      <c r="D63" s="53" t="s">
        <v>63</v>
      </c>
      <c r="E63" s="51">
        <v>18.7</v>
      </c>
    </row>
    <row r="64" spans="1:5" ht="25.5">
      <c r="A64" s="50">
        <v>58</v>
      </c>
      <c r="B64" s="30" t="s">
        <v>273</v>
      </c>
      <c r="C64" s="30" t="s">
        <v>231</v>
      </c>
      <c r="D64" s="53" t="s">
        <v>53</v>
      </c>
      <c r="E64" s="52">
        <v>65</v>
      </c>
    </row>
    <row r="65" spans="1:5" ht="25.5">
      <c r="A65" s="50">
        <v>59</v>
      </c>
      <c r="B65" s="30" t="s">
        <v>182</v>
      </c>
      <c r="C65" s="30" t="s">
        <v>181</v>
      </c>
      <c r="D65" s="53" t="s">
        <v>55</v>
      </c>
      <c r="E65" s="60">
        <v>0.4</v>
      </c>
    </row>
    <row r="66" spans="1:5" ht="25.5">
      <c r="A66" s="50">
        <v>60</v>
      </c>
      <c r="B66" s="30" t="s">
        <v>303</v>
      </c>
      <c r="C66" s="30" t="s">
        <v>318</v>
      </c>
      <c r="D66" s="53" t="s">
        <v>61</v>
      </c>
      <c r="E66" s="51">
        <v>0</v>
      </c>
    </row>
    <row r="67" spans="1:5" ht="25.5">
      <c r="A67" s="50">
        <v>61</v>
      </c>
      <c r="B67" s="30" t="s">
        <v>272</v>
      </c>
      <c r="C67" s="30" t="s">
        <v>230</v>
      </c>
      <c r="D67" s="53" t="s">
        <v>53</v>
      </c>
      <c r="E67" s="52">
        <v>17.6</v>
      </c>
    </row>
    <row r="68" spans="1:5" ht="15">
      <c r="A68" s="50">
        <v>62</v>
      </c>
      <c r="B68" s="30" t="s">
        <v>304</v>
      </c>
      <c r="C68" s="30" t="s">
        <v>319</v>
      </c>
      <c r="D68" s="53" t="s">
        <v>61</v>
      </c>
      <c r="E68" s="52">
        <v>90.8</v>
      </c>
    </row>
    <row r="69" spans="1:5" ht="25.5">
      <c r="A69" s="50">
        <v>63</v>
      </c>
      <c r="B69" s="30" t="s">
        <v>154</v>
      </c>
      <c r="C69" s="30" t="s">
        <v>153</v>
      </c>
      <c r="D69" s="53" t="s">
        <v>55</v>
      </c>
      <c r="E69" s="52">
        <v>12.3</v>
      </c>
    </row>
    <row r="70" spans="1:5" ht="38.25">
      <c r="A70" s="50">
        <v>64</v>
      </c>
      <c r="B70" s="30" t="s">
        <v>311</v>
      </c>
      <c r="C70" s="30" t="s">
        <v>326</v>
      </c>
      <c r="D70" s="53" t="s">
        <v>53</v>
      </c>
      <c r="E70" s="52">
        <v>0</v>
      </c>
    </row>
    <row r="71" spans="1:5" ht="25.5">
      <c r="A71" s="50">
        <v>65</v>
      </c>
      <c r="B71" s="30" t="s">
        <v>290</v>
      </c>
      <c r="C71" s="30" t="s">
        <v>249</v>
      </c>
      <c r="D71" s="53" t="s">
        <v>55</v>
      </c>
      <c r="E71" s="60">
        <v>25.3</v>
      </c>
    </row>
    <row r="72" spans="1:5" ht="25.5">
      <c r="A72" s="50">
        <v>66</v>
      </c>
      <c r="B72" s="30" t="s">
        <v>208</v>
      </c>
      <c r="C72" s="30" t="s">
        <v>200</v>
      </c>
      <c r="D72" s="53" t="s">
        <v>55</v>
      </c>
      <c r="E72" s="51">
        <v>2.7</v>
      </c>
    </row>
    <row r="73" spans="1:5" ht="25.5">
      <c r="A73" s="50">
        <v>67</v>
      </c>
      <c r="B73" s="30" t="s">
        <v>269</v>
      </c>
      <c r="C73" s="30" t="s">
        <v>227</v>
      </c>
      <c r="D73" s="53" t="s">
        <v>61</v>
      </c>
      <c r="E73" s="52">
        <v>927.5</v>
      </c>
    </row>
    <row r="74" spans="1:5" ht="25.5">
      <c r="A74" s="50">
        <v>68</v>
      </c>
      <c r="B74" s="30" t="s">
        <v>262</v>
      </c>
      <c r="C74" s="30" t="s">
        <v>220</v>
      </c>
      <c r="D74" s="53" t="s">
        <v>55</v>
      </c>
      <c r="E74" s="51">
        <v>1.7</v>
      </c>
    </row>
    <row r="75" spans="1:5" ht="25.5">
      <c r="A75" s="50">
        <v>69</v>
      </c>
      <c r="B75" s="30" t="s">
        <v>286</v>
      </c>
      <c r="C75" s="30" t="s">
        <v>245</v>
      </c>
      <c r="D75" s="53" t="s">
        <v>55</v>
      </c>
      <c r="E75" s="52">
        <v>28.7</v>
      </c>
    </row>
    <row r="76" spans="1:5" ht="15">
      <c r="A76" s="50">
        <v>70</v>
      </c>
      <c r="B76" s="30" t="s">
        <v>164</v>
      </c>
      <c r="C76" s="30" t="s">
        <v>165</v>
      </c>
      <c r="D76" s="53" t="s">
        <v>61</v>
      </c>
      <c r="E76" s="60">
        <v>2368.5</v>
      </c>
    </row>
    <row r="77" spans="1:5" ht="25.5">
      <c r="A77" s="50">
        <v>71</v>
      </c>
      <c r="B77" s="30" t="s">
        <v>287</v>
      </c>
      <c r="C77" s="30" t="s">
        <v>246</v>
      </c>
      <c r="D77" s="53" t="s">
        <v>55</v>
      </c>
      <c r="E77" s="52">
        <v>33.6</v>
      </c>
    </row>
    <row r="78" spans="1:5" ht="25.5">
      <c r="A78" s="50">
        <v>72</v>
      </c>
      <c r="B78" s="30" t="s">
        <v>175</v>
      </c>
      <c r="C78" s="30" t="s">
        <v>169</v>
      </c>
      <c r="D78" s="53" t="s">
        <v>55</v>
      </c>
      <c r="E78" s="52">
        <v>7.1</v>
      </c>
    </row>
    <row r="79" spans="1:5" ht="25.5">
      <c r="A79" s="50">
        <v>73</v>
      </c>
      <c r="B79" s="30" t="s">
        <v>289</v>
      </c>
      <c r="C79" s="30" t="s">
        <v>248</v>
      </c>
      <c r="D79" s="53" t="s">
        <v>53</v>
      </c>
      <c r="E79" s="60">
        <v>3.4</v>
      </c>
    </row>
    <row r="80" spans="1:5" ht="25.5">
      <c r="A80" s="50">
        <v>74</v>
      </c>
      <c r="B80" s="30" t="s">
        <v>291</v>
      </c>
      <c r="C80" s="30" t="s">
        <v>250</v>
      </c>
      <c r="D80" s="53" t="s">
        <v>55</v>
      </c>
      <c r="E80" s="60">
        <v>48.6</v>
      </c>
    </row>
    <row r="81" spans="1:5" ht="25.5">
      <c r="A81" s="50">
        <v>75</v>
      </c>
      <c r="B81" s="30" t="s">
        <v>146</v>
      </c>
      <c r="C81" s="30" t="s">
        <v>145</v>
      </c>
      <c r="D81" s="53" t="s">
        <v>55</v>
      </c>
      <c r="E81" s="51">
        <v>146.9</v>
      </c>
    </row>
    <row r="82" spans="1:5" ht="38.25">
      <c r="A82" s="50">
        <v>76</v>
      </c>
      <c r="B82" s="30" t="s">
        <v>313</v>
      </c>
      <c r="C82" s="30" t="s">
        <v>328</v>
      </c>
      <c r="D82" s="53" t="s">
        <v>84</v>
      </c>
      <c r="E82" s="60">
        <v>0.1</v>
      </c>
    </row>
    <row r="83" spans="1:5" ht="51">
      <c r="A83" s="50">
        <v>77</v>
      </c>
      <c r="B83" s="30" t="s">
        <v>285</v>
      </c>
      <c r="C83" s="30" t="s">
        <v>244</v>
      </c>
      <c r="D83" s="53" t="s">
        <v>57</v>
      </c>
      <c r="E83" s="52">
        <v>0.4</v>
      </c>
    </row>
    <row r="84" spans="1:5" ht="25.5">
      <c r="A84" s="50">
        <v>78</v>
      </c>
      <c r="B84" s="30" t="s">
        <v>268</v>
      </c>
      <c r="C84" s="30" t="s">
        <v>226</v>
      </c>
      <c r="D84" s="53" t="s">
        <v>55</v>
      </c>
      <c r="E84" s="51">
        <v>0.8</v>
      </c>
    </row>
    <row r="85" spans="1:5" ht="25.5">
      <c r="A85" s="50">
        <v>79</v>
      </c>
      <c r="B85" s="30" t="s">
        <v>160</v>
      </c>
      <c r="C85" s="30" t="s">
        <v>159</v>
      </c>
      <c r="D85" s="53" t="s">
        <v>61</v>
      </c>
      <c r="E85" s="52">
        <v>27.5</v>
      </c>
    </row>
    <row r="86" spans="1:5" ht="38.25">
      <c r="A86" s="50">
        <v>80</v>
      </c>
      <c r="B86" s="30" t="s">
        <v>276</v>
      </c>
      <c r="C86" s="30" t="s">
        <v>234</v>
      </c>
      <c r="D86" s="53" t="s">
        <v>52</v>
      </c>
      <c r="E86" s="52">
        <v>4</v>
      </c>
    </row>
    <row r="87" spans="1:5" ht="25.5">
      <c r="A87" s="50">
        <v>81</v>
      </c>
      <c r="B87" s="30" t="s">
        <v>259</v>
      </c>
      <c r="C87" s="30" t="s">
        <v>217</v>
      </c>
      <c r="D87" s="53" t="s">
        <v>55</v>
      </c>
      <c r="E87" s="51">
        <v>52.5</v>
      </c>
    </row>
    <row r="88" spans="1:5" ht="38.25">
      <c r="A88" s="50">
        <v>82</v>
      </c>
      <c r="B88" s="30" t="s">
        <v>258</v>
      </c>
      <c r="C88" s="30" t="s">
        <v>216</v>
      </c>
      <c r="D88" s="53" t="s">
        <v>52</v>
      </c>
      <c r="E88" s="51">
        <v>38.7</v>
      </c>
    </row>
    <row r="89" spans="1:5" ht="25.5">
      <c r="A89" s="50">
        <v>83</v>
      </c>
      <c r="B89" s="30" t="s">
        <v>148</v>
      </c>
      <c r="C89" s="30" t="s">
        <v>147</v>
      </c>
      <c r="D89" s="53" t="s">
        <v>53</v>
      </c>
      <c r="E89" s="51">
        <v>2.8</v>
      </c>
    </row>
    <row r="90" spans="1:5" ht="25.5">
      <c r="A90" s="50">
        <v>84</v>
      </c>
      <c r="B90" s="30" t="s">
        <v>150</v>
      </c>
      <c r="C90" s="30" t="s">
        <v>149</v>
      </c>
      <c r="D90" s="53" t="s">
        <v>53</v>
      </c>
      <c r="E90" s="51">
        <v>3.7</v>
      </c>
    </row>
    <row r="91" spans="1:5" ht="25.5">
      <c r="A91" s="50">
        <v>85</v>
      </c>
      <c r="B91" s="30" t="s">
        <v>266</v>
      </c>
      <c r="C91" s="30" t="s">
        <v>224</v>
      </c>
      <c r="D91" s="53" t="s">
        <v>53</v>
      </c>
      <c r="E91" s="51">
        <v>0.8</v>
      </c>
    </row>
    <row r="92" spans="1:5" ht="25.5">
      <c r="A92" s="50">
        <v>86</v>
      </c>
      <c r="B92" s="30" t="s">
        <v>264</v>
      </c>
      <c r="C92" s="30" t="s">
        <v>222</v>
      </c>
      <c r="D92" s="53" t="s">
        <v>53</v>
      </c>
      <c r="E92" s="51">
        <v>0.2</v>
      </c>
    </row>
    <row r="93" spans="1:5" ht="25.5">
      <c r="A93" s="50">
        <v>87</v>
      </c>
      <c r="B93" s="30" t="s">
        <v>177</v>
      </c>
      <c r="C93" s="30" t="s">
        <v>171</v>
      </c>
      <c r="D93" s="53" t="s">
        <v>53</v>
      </c>
      <c r="E93" s="52">
        <v>1.4</v>
      </c>
    </row>
    <row r="94" spans="1:5" ht="25.5">
      <c r="A94" s="50">
        <v>88</v>
      </c>
      <c r="B94" s="30" t="s">
        <v>312</v>
      </c>
      <c r="C94" s="30" t="s">
        <v>327</v>
      </c>
      <c r="D94" s="53" t="s">
        <v>61</v>
      </c>
      <c r="E94" s="60">
        <v>0.2</v>
      </c>
    </row>
    <row r="95" spans="1:5" ht="25.5">
      <c r="A95" s="50">
        <v>89</v>
      </c>
      <c r="B95" s="30" t="s">
        <v>275</v>
      </c>
      <c r="C95" s="30" t="s">
        <v>233</v>
      </c>
      <c r="D95" s="53" t="s">
        <v>53</v>
      </c>
      <c r="E95" s="52">
        <v>9</v>
      </c>
    </row>
    <row r="96" spans="1:5" ht="25.5">
      <c r="A96" s="50">
        <v>90</v>
      </c>
      <c r="B96" s="30" t="s">
        <v>260</v>
      </c>
      <c r="C96" s="30" t="s">
        <v>218</v>
      </c>
      <c r="D96" s="53" t="s">
        <v>55</v>
      </c>
      <c r="E96" s="51">
        <v>17.9</v>
      </c>
    </row>
    <row r="97" spans="1:5" ht="25.5">
      <c r="A97" s="50">
        <v>91</v>
      </c>
      <c r="B97" s="30" t="s">
        <v>187</v>
      </c>
      <c r="C97" s="30" t="s">
        <v>241</v>
      </c>
      <c r="D97" s="53" t="s">
        <v>53</v>
      </c>
      <c r="E97" s="52">
        <v>1.3</v>
      </c>
    </row>
    <row r="98" spans="1:5" ht="51">
      <c r="A98" s="50">
        <v>92</v>
      </c>
      <c r="B98" s="30" t="s">
        <v>152</v>
      </c>
      <c r="C98" s="30" t="s">
        <v>151</v>
      </c>
      <c r="D98" s="53" t="s">
        <v>84</v>
      </c>
      <c r="E98" s="51">
        <v>64.4</v>
      </c>
    </row>
    <row r="99" spans="1:5" ht="15">
      <c r="A99" s="50">
        <v>93</v>
      </c>
      <c r="B99" s="30" t="s">
        <v>184</v>
      </c>
      <c r="C99" s="30" t="s">
        <v>314</v>
      </c>
      <c r="D99" s="53" t="s">
        <v>61</v>
      </c>
      <c r="E99" s="51">
        <v>19.1</v>
      </c>
    </row>
    <row r="100" spans="1:5" ht="25.5">
      <c r="A100" s="50">
        <v>94</v>
      </c>
      <c r="B100" s="30" t="s">
        <v>213</v>
      </c>
      <c r="C100" s="30" t="s">
        <v>205</v>
      </c>
      <c r="D100" s="53" t="s">
        <v>53</v>
      </c>
      <c r="E100" s="52">
        <v>0.1</v>
      </c>
    </row>
    <row r="101" ht="15">
      <c r="E101" s="58"/>
    </row>
    <row r="102" ht="15">
      <c r="E102" s="59"/>
    </row>
  </sheetData>
  <sheetProtection/>
  <mergeCells count="5">
    <mergeCell ref="E3:E6"/>
    <mergeCell ref="D3:D6"/>
    <mergeCell ref="A3:A6"/>
    <mergeCell ref="C3:C6"/>
    <mergeCell ref="B3:B6"/>
  </mergeCells>
  <dataValidations count="1">
    <dataValidation type="list" allowBlank="1" showInputMessage="1" showErrorMessage="1" prompt="выберите из списка" errorTitle="ОШИБКА!" error="Воспользуйтесь выпадающим списком" sqref="D7:D100">
      <formula1>ВидыИспользования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Фомченков Д</dc:creator>
  <cp:keywords/>
  <dc:description/>
  <cp:lastModifiedBy>Наташа</cp:lastModifiedBy>
  <cp:lastPrinted>2019-07-26T05:56:27Z</cp:lastPrinted>
  <dcterms:created xsi:type="dcterms:W3CDTF">2006-09-28T05:33:49Z</dcterms:created>
  <dcterms:modified xsi:type="dcterms:W3CDTF">2019-09-06T05:46:39Z</dcterms:modified>
  <cp:category/>
  <cp:version/>
  <cp:contentType/>
  <cp:contentStatus/>
</cp:coreProperties>
</file>